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iveta\celotajs.lv\LaukuCelotajs\Projekti\TASTE\02_TECHNICAL ACTIVITIES\WP4_FSTP\Projektu konkurss\Konkursa dokumenti\"/>
    </mc:Choice>
  </mc:AlternateContent>
  <xr:revisionPtr revIDLastSave="0" documentId="8_{62272D93-39E1-4B1B-BB1F-3E071C48E35E}" xr6:coauthVersionLast="36" xr6:coauthVersionMax="36" xr10:uidLastSave="{00000000-0000-0000-0000-000000000000}"/>
  <bookViews>
    <workbookView xWindow="0" yWindow="0" windowWidth="21943" windowHeight="9463" activeTab="2" xr2:uid="{00000000-000D-0000-FFFF-FFFF00000000}"/>
  </bookViews>
  <sheets>
    <sheet name="Guidelines" sheetId="5" r:id="rId1"/>
    <sheet name="Project information" sheetId="2" r:id="rId2"/>
    <sheet name="Budget" sheetId="3" r:id="rId3"/>
  </sheets>
  <definedNames>
    <definedName name="_xlnm.Print_Area" localSheetId="2">Budget!$A$1:$Q$35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F23" i="3" l="1"/>
  <c r="G23" i="3"/>
  <c r="F22" i="3"/>
  <c r="G22" i="3"/>
  <c r="H22" i="3"/>
  <c r="E17" i="3"/>
  <c r="G24" i="3"/>
  <c r="G25" i="3"/>
  <c r="G26" i="3"/>
  <c r="G27" i="3"/>
  <c r="G28" i="3"/>
  <c r="G29" i="3"/>
  <c r="G30" i="3"/>
  <c r="G31" i="3"/>
  <c r="G32" i="3"/>
  <c r="F24" i="3"/>
  <c r="F25" i="3"/>
  <c r="F26" i="3"/>
  <c r="F27" i="3"/>
  <c r="F28" i="3"/>
  <c r="F29" i="3"/>
  <c r="F30" i="3"/>
  <c r="F31" i="3"/>
  <c r="F32" i="3"/>
  <c r="C5" i="3" l="1"/>
  <c r="G17" i="3"/>
  <c r="M5" i="3"/>
  <c r="L24" i="3"/>
  <c r="L9" i="3" l="1"/>
  <c r="K9" i="3"/>
  <c r="M9" i="3"/>
  <c r="N9" i="3"/>
  <c r="K5" i="3"/>
  <c r="L8" i="3"/>
  <c r="L7" i="3"/>
  <c r="L6" i="3"/>
  <c r="L5" i="3"/>
  <c r="K8" i="3"/>
  <c r="K7" i="3"/>
  <c r="K6" i="3"/>
  <c r="H25" i="3" a="1"/>
  <c r="H25" i="3" s="1"/>
  <c r="L26" i="3"/>
  <c r="L23" i="3"/>
  <c r="L25" i="3"/>
  <c r="L22" i="3"/>
  <c r="N8" i="3"/>
  <c r="M8" i="3"/>
  <c r="N7" i="3"/>
  <c r="M7" i="3"/>
  <c r="M6" i="3"/>
  <c r="O9" i="3" l="1"/>
  <c r="E18" i="3"/>
  <c r="H24" i="3"/>
  <c r="H29" i="3"/>
  <c r="N5" i="3"/>
  <c r="O5" i="3" s="1"/>
  <c r="O7" i="3"/>
  <c r="N6" i="3"/>
  <c r="O6" i="3" s="1"/>
  <c r="O12" i="3" s="1"/>
  <c r="H27" i="3"/>
  <c r="H28" i="3"/>
  <c r="H26" i="3"/>
  <c r="H32" i="3"/>
  <c r="O8" i="3"/>
  <c r="F33" i="3"/>
  <c r="H30" i="3"/>
  <c r="H31" i="3"/>
  <c r="H27" i="2"/>
  <c r="H23" i="2"/>
  <c r="O11" i="3" l="1"/>
  <c r="O10" i="3" s="1"/>
  <c r="P11" i="3" l="1"/>
  <c r="Q11" i="3" s="1"/>
  <c r="C7" i="3"/>
  <c r="P12" i="3"/>
  <c r="L21" i="3"/>
  <c r="F34" i="3"/>
  <c r="P9" i="3" s="1"/>
  <c r="G35" i="3" l="1"/>
  <c r="G34" i="3"/>
  <c r="C8" i="3"/>
  <c r="I35" i="3"/>
  <c r="H35" i="3"/>
  <c r="L27" i="3"/>
  <c r="H13" i="2"/>
  <c r="H17" i="2" l="1"/>
  <c r="G13" i="2"/>
  <c r="M23" i="3"/>
  <c r="N23" i="3" s="1"/>
  <c r="C9" i="3"/>
  <c r="M26" i="3"/>
  <c r="M21" i="3"/>
  <c r="M25" i="3"/>
  <c r="N25" i="3" s="1"/>
  <c r="M24" i="3"/>
  <c r="M22" i="3"/>
  <c r="C6" i="3" l="1"/>
  <c r="H4" i="3" s="1" a="1"/>
  <c r="H4" i="3" s="1"/>
  <c r="M27"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<sst xmlns="http://schemas.openxmlformats.org/spreadsheetml/2006/main" count="86" uniqueCount="68">
  <si>
    <t>Lead Applicant</t>
  </si>
  <si>
    <t>Type of organisation</t>
  </si>
  <si>
    <t>Organisation name:</t>
  </si>
  <si>
    <t>Tourism SME</t>
  </si>
  <si>
    <t>Title of the project:</t>
  </si>
  <si>
    <t>Country:</t>
  </si>
  <si>
    <t>Automathically filled</t>
  </si>
  <si>
    <t>Total Budget</t>
  </si>
  <si>
    <t>Grant Amount</t>
  </si>
  <si>
    <t>Detailed in Budget Sheet</t>
  </si>
  <si>
    <t>Partnerships:</t>
  </si>
  <si>
    <t>If Other, specify</t>
  </si>
  <si>
    <t>Partner 2</t>
  </si>
  <si>
    <t>Other</t>
  </si>
  <si>
    <t>Partner 3</t>
  </si>
  <si>
    <t>Partner 4</t>
  </si>
  <si>
    <t>Partner 5</t>
  </si>
  <si>
    <t>Final check</t>
  </si>
  <si>
    <t>Budget checklist</t>
  </si>
  <si>
    <t>Partner</t>
  </si>
  <si>
    <t>Name</t>
  </si>
  <si>
    <t>Travel budget</t>
  </si>
  <si>
    <t>Cost categories budget</t>
  </si>
  <si>
    <t>Total</t>
  </si>
  <si>
    <t>Check 1: Compulsory cells are filled</t>
  </si>
  <si>
    <t>Compulsory cells (in yellow)</t>
  </si>
  <si>
    <t>Check 1</t>
  </si>
  <si>
    <t>Lead applicant</t>
  </si>
  <si>
    <t>Check 2: Type of costs</t>
  </si>
  <si>
    <r>
      <rPr>
        <b/>
        <sz val="12"/>
        <color theme="1"/>
        <rFont val="Open Sans"/>
        <family val="2"/>
      </rPr>
      <t xml:space="preserve">Training costs cannot exceed 15 % </t>
    </r>
    <r>
      <rPr>
        <sz val="12"/>
        <color theme="1"/>
        <rFont val="Open Sans"/>
        <family val="2"/>
      </rPr>
      <t xml:space="preserve">of the budget. Refer to P25 ; and  </t>
    </r>
    <r>
      <rPr>
        <b/>
        <sz val="12"/>
        <color theme="1"/>
        <rFont val="Open Sans"/>
        <family val="2"/>
      </rPr>
      <t>Costs for the development and/or implementation of innovation cannot exceed the 50%</t>
    </r>
    <r>
      <rPr>
        <sz val="12"/>
        <color theme="1"/>
        <rFont val="Open Sans"/>
        <family val="2"/>
      </rPr>
      <t>. Refer to P23</t>
    </r>
  </si>
  <si>
    <t>Check 2</t>
  </si>
  <si>
    <t>Check 3: Tourism SMEs receive at least 60 % of the grant</t>
  </si>
  <si>
    <r>
      <t xml:space="preserve">For partnerships, Tourism SMEs must receive at least 60 % of the grant amount. </t>
    </r>
    <r>
      <rPr>
        <b/>
        <sz val="12"/>
        <color theme="1"/>
        <rFont val="Open Sans"/>
        <family val="2"/>
      </rPr>
      <t>Refer to P11</t>
    </r>
  </si>
  <si>
    <t>Check 3</t>
  </si>
  <si>
    <t xml:space="preserve">Check 4: The grant amount can not exceed EUR 15 000 </t>
  </si>
  <si>
    <r>
      <t xml:space="preserve">The budget -refer to F34- </t>
    </r>
    <r>
      <rPr>
        <b/>
        <sz val="12"/>
        <color theme="1"/>
        <rFont val="Open Sans"/>
        <family val="2"/>
      </rPr>
      <t xml:space="preserve"> has a fixed amount of EUR 15 000</t>
    </r>
    <r>
      <rPr>
        <sz val="12"/>
        <color theme="1"/>
        <rFont val="Open Sans"/>
        <family val="2"/>
      </rPr>
      <t>.</t>
    </r>
  </si>
  <si>
    <t>Check 4</t>
  </si>
  <si>
    <t>Check 5: All costs  are associated to a Type of cost and a Partner</t>
  </si>
  <si>
    <r>
      <t>The total budget amount -F</t>
    </r>
    <r>
      <rPr>
        <b/>
        <sz val="12"/>
        <color theme="1"/>
        <rFont val="Open Sans"/>
        <family val="2"/>
      </rPr>
      <t>34</t>
    </r>
    <r>
      <rPr>
        <sz val="12"/>
        <color theme="1"/>
        <rFont val="Open Sans"/>
        <family val="2"/>
      </rPr>
      <t xml:space="preserve">- must be equal to </t>
    </r>
    <r>
      <rPr>
        <b/>
        <sz val="12"/>
        <color theme="1"/>
        <rFont val="Open Sans"/>
        <family val="2"/>
      </rPr>
      <t>O10</t>
    </r>
    <r>
      <rPr>
        <sz val="12"/>
        <color theme="1"/>
        <rFont val="Open Sans"/>
        <family val="2"/>
      </rPr>
      <t xml:space="preserve"> (Partners) and L</t>
    </r>
    <r>
      <rPr>
        <b/>
        <sz val="12"/>
        <color theme="1"/>
        <rFont val="Open Sans"/>
        <family val="2"/>
      </rPr>
      <t>27</t>
    </r>
    <r>
      <rPr>
        <sz val="12"/>
        <color theme="1"/>
        <rFont val="Open Sans"/>
        <family val="2"/>
      </rPr>
      <t xml:space="preserve"> (Type of costs). Make sure that the Beneficiary and Type of activity fields are filled in the main table (Columns C &amp; D).</t>
    </r>
  </si>
  <si>
    <t>Check 5</t>
  </si>
  <si>
    <t>Status of the cost
(compulsory / optional)</t>
  </si>
  <si>
    <t>Beneficiary</t>
  </si>
  <si>
    <t xml:space="preserve">Cost </t>
  </si>
  <si>
    <t>Justification
(to be filled in by the Applicant)</t>
  </si>
  <si>
    <t>1.  TRAVEL AND SUBSISTENCE COSTS</t>
  </si>
  <si>
    <r>
      <rPr>
        <b/>
        <sz val="12"/>
        <color theme="1"/>
        <rFont val="Open Sans"/>
        <family val="2"/>
      </rPr>
      <t xml:space="preserve">COMPULSORY
</t>
    </r>
    <r>
      <rPr>
        <sz val="9"/>
        <color theme="1"/>
        <rFont val="Open Sans"/>
        <family val="2"/>
      </rPr>
      <t xml:space="preserve">Attendance at these events is compulsory by at least one representative (Lead Applicant) per collaborative project. </t>
    </r>
  </si>
  <si>
    <t>Participation in the Rabad Fair (Brussels) and Hostelco – Alimentaria (Barcelona)</t>
  </si>
  <si>
    <t>N/A</t>
  </si>
  <si>
    <t>Subtotal travel and subsistence:</t>
  </si>
  <si>
    <t>2. OTHER COST CATEGORIES</t>
  </si>
  <si>
    <r>
      <t xml:space="preserve">Please define the </t>
    </r>
    <r>
      <rPr>
        <b/>
        <sz val="11"/>
        <rFont val="Open Sans"/>
        <family val="2"/>
      </rPr>
      <t xml:space="preserve">expected evidence </t>
    </r>
    <r>
      <rPr>
        <sz val="11"/>
        <rFont val="Open Sans"/>
        <family val="2"/>
      </rPr>
      <t>(e.g. Business Plan, Certificate, Label, Report, Software, License, Training, etc.). BE SPECIFIC. Additionally, add the name of your potential provider.</t>
    </r>
  </si>
  <si>
    <t>Types of costs</t>
  </si>
  <si>
    <t>Cost</t>
  </si>
  <si>
    <t>% of the budget</t>
  </si>
  <si>
    <t>Type of activity</t>
  </si>
  <si>
    <t>Justification</t>
  </si>
  <si>
    <t>Travel</t>
  </si>
  <si>
    <t>COMPULSORY: AT LEAST one cost related to one activity. Add more costs if needed be</t>
  </si>
  <si>
    <r>
      <t xml:space="preserve">Costs related to service providers </t>
    </r>
    <r>
      <rPr>
        <sz val="10"/>
        <color rgb="FFFFFFFF"/>
        <rFont val="Open Sans"/>
        <family val="2"/>
      </rPr>
      <t>(e.g. consultants, experts, mentors, etc. offering advice on business plan development, business modelling, IP protection, conducting market studies, etc.)</t>
    </r>
  </si>
  <si>
    <t>OPTIONAL
Please indicate other cost categories required and justify why they are needed for the success of the project.</t>
  </si>
  <si>
    <t xml:space="preserve"> Max. 50 % of the budget</t>
  </si>
  <si>
    <t xml:space="preserve">Costs for the development and/or implementation of innovation (e.g. design, development, testing of a prototype). These costs could include the purchase of tools, solutions, goods, software, equipment, licenses, etc. </t>
  </si>
  <si>
    <r>
      <t>Costs for sustainability certification and transition processes</t>
    </r>
    <r>
      <rPr>
        <sz val="10"/>
        <color theme="0"/>
        <rFont val="Open Sans"/>
        <family val="2"/>
      </rPr>
      <t xml:space="preserve"> including EMAS registration and/or EU Ecolabel/other recognised certification schemes, leading on to environmental sustainability.</t>
    </r>
  </si>
  <si>
    <t xml:space="preserve"> Max. 15 % of the budget</t>
  </si>
  <si>
    <r>
      <t>Costs related to training and capacity building</t>
    </r>
    <r>
      <rPr>
        <sz val="10"/>
        <color theme="0"/>
        <rFont val="Open Sans"/>
        <family val="2"/>
      </rPr>
      <t xml:space="preserve"> necessary for the implementation of your project. Note that TASTE is already offering practical training on resilience, sustainability, and innovation, in which your participation is expected)</t>
    </r>
  </si>
  <si>
    <r>
      <t xml:space="preserve">Other </t>
    </r>
    <r>
      <rPr>
        <sz val="10"/>
        <color theme="0"/>
        <rFont val="Open Sans"/>
        <family val="2"/>
      </rPr>
      <t>(please specify which in the "Justification cell")</t>
    </r>
  </si>
  <si>
    <t>Subtotal services: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</si>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</sst>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2]\ * #,##0.00_-;\-[$€-2]\ * #,##0.00_-;_-[$€-2]\ * &quot;-&quot;??_-;_-@_-"/>
  </numFmts>
  <fonts count="35">
    <font>
      <sz val="11"/>
      <color theme="1"/>
      <name val="Calibri"/>
      <family val="2"/>
      <scheme val="minor"/>
    </font>
    <font>
      <sz val="11"/>
      <color theme="1"/>
      <name val="Calibri"/>
      <family val="2"/>
      <scheme val="minor"/>
    </font>
    <font>
      <u/>
      <sz val="11"/>
      <color theme="10"/>
      <name val="Calibri"/>
      <family val="2"/>
      <scheme val="minor"/>
    </font>
    <font>
      <sz val="11"/>
      <color theme="1"/>
      <name val="Open Sans"/>
      <family val="2"/>
    </font>
    <font>
      <b/>
      <sz val="14"/>
      <color theme="1"/>
      <name val="Open Sans"/>
      <family val="2"/>
    </font>
    <font>
      <b/>
      <sz val="18"/>
      <color theme="1"/>
      <name val="Open Sans"/>
      <family val="2"/>
    </font>
    <font>
      <b/>
      <sz val="14"/>
      <color theme="0"/>
      <name val="Open Sans"/>
      <family val="2"/>
    </font>
    <font>
      <b/>
      <sz val="14"/>
      <name val="Open Sans"/>
      <family val="2"/>
    </font>
    <font>
      <sz val="14"/>
      <color theme="1"/>
      <name val="Open Sans"/>
      <family val="2"/>
    </font>
    <font>
      <b/>
      <sz val="11"/>
      <color rgb="FFFF0000"/>
      <name val="Open Sans"/>
      <family val="2"/>
    </font>
    <font>
      <b/>
      <sz val="11"/>
      <color theme="1"/>
      <name val="Open Sans"/>
      <family val="2"/>
    </font>
    <font>
      <sz val="18"/>
      <color theme="1"/>
      <name val="Open Sans"/>
      <family val="2"/>
    </font>
    <font>
      <b/>
      <sz val="16"/>
      <color theme="1"/>
      <name val="Open Sans"/>
      <family val="2"/>
    </font>
    <font>
      <sz val="16"/>
      <color theme="1"/>
      <name val="Open Sans"/>
      <family val="2"/>
    </font>
    <font>
      <sz val="12"/>
      <color theme="1"/>
      <name val="Open Sans"/>
      <family val="2"/>
    </font>
    <font>
      <sz val="10"/>
      <color theme="0"/>
      <name val="Open Sans"/>
      <family val="2"/>
    </font>
    <font>
      <sz val="10"/>
      <color theme="1"/>
      <name val="Open Sans"/>
      <family val="2"/>
    </font>
    <font>
      <b/>
      <sz val="12"/>
      <color theme="1"/>
      <name val="Open Sans"/>
      <family val="2"/>
    </font>
    <font>
      <b/>
      <sz val="10"/>
      <color rgb="FFC00000"/>
      <name val="Open Sans"/>
      <family val="2"/>
    </font>
    <font>
      <b/>
      <sz val="19"/>
      <color theme="0"/>
      <name val="Open Sans"/>
      <family val="2"/>
    </font>
    <font>
      <b/>
      <sz val="10"/>
      <color theme="1"/>
      <name val="Open Sans"/>
      <family val="2"/>
    </font>
    <font>
      <b/>
      <sz val="11"/>
      <color theme="0"/>
      <name val="Open Sans"/>
      <family val="2"/>
    </font>
    <font>
      <sz val="9"/>
      <color theme="1"/>
      <name val="Open Sans"/>
      <family val="2"/>
    </font>
    <font>
      <b/>
      <sz val="11"/>
      <color rgb="FFC00000"/>
      <name val="Open Sans"/>
      <family val="2"/>
    </font>
    <font>
      <sz val="11"/>
      <name val="Open Sans"/>
      <family val="2"/>
    </font>
    <font>
      <b/>
      <sz val="11"/>
      <name val="Open Sans"/>
      <family val="2"/>
    </font>
    <font>
      <sz val="10"/>
      <color rgb="FFFFFFFF"/>
      <name val="Open Sans"/>
      <family val="2"/>
    </font>
    <font>
      <b/>
      <sz val="10"/>
      <color rgb="FFFFFFFF"/>
      <name val="Open Sans"/>
      <family val="2"/>
    </font>
    <font>
      <b/>
      <sz val="10"/>
      <color theme="0"/>
      <name val="Open Sans"/>
      <family val="2"/>
    </font>
    <font>
      <sz val="10"/>
      <color rgb="FFFF0000"/>
      <name val="Open Sans"/>
      <family val="2"/>
    </font>
    <font>
      <b/>
      <sz val="14"/>
      <color rgb="FFFF0000"/>
      <name val="Open Sans"/>
      <family val="2"/>
    </font>
    <font>
      <sz val="8"/>
      <name val="Calibri"/>
      <family val="2"/>
      <scheme val="minor"/>
    </font>
    <font>
      <u/>
      <sz val="20"/>
      <color theme="10"/>
      <name val="Open Sans"/>
      <family val="2"/>
    </font>
    <font>
      <b/>
      <sz val="16"/>
      <name val="Open Sans"/>
      <family val="2"/>
    </font>
    <font>
      <u/>
      <sz val="16"/>
      <color theme="10"/>
      <name val="Open Sans"/>
      <family val="2"/>
    </font>
  </fonts>
  <fills count="12">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rgb="FFFCF1B2"/>
        <bgColor indexed="64"/>
      </patternFill>
    </fill>
    <fill>
      <patternFill patternType="solid">
        <fgColor theme="0"/>
        <bgColor indexed="64"/>
      </patternFill>
    </fill>
    <fill>
      <patternFill patternType="solid">
        <fgColor theme="2"/>
        <bgColor indexed="64"/>
      </patternFill>
    </fill>
    <fill>
      <patternFill patternType="solid">
        <fgColor rgb="FF455F51"/>
        <bgColor indexed="64"/>
      </patternFill>
    </fill>
    <fill>
      <patternFill patternType="solid">
        <fgColor rgb="FF93C804"/>
        <bgColor indexed="64"/>
      </patternFill>
    </fill>
    <fill>
      <patternFill patternType="solid">
        <fgColor rgb="FFDEFD87"/>
        <bgColor indexed="64"/>
      </patternFill>
    </fill>
    <fill>
      <patternFill patternType="solid">
        <fgColor rgb="FF678B03"/>
        <bgColor indexed="64"/>
      </patternFill>
    </fill>
    <fill>
      <patternFill patternType="solid">
        <fgColor theme="9" tint="0.39997558519241921"/>
        <bgColor indexed="64"/>
      </patternFill>
    </fill>
  </fills>
  <borders count="38">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26">
    <xf numFmtId="0" fontId="0" fillId="0" borderId="0" xfId="0"/>
    <xf numFmtId="0" fontId="3" fillId="0" borderId="0" xfId="0" applyFont="1" applyAlignment="1" applyProtection="1">
      <alignment wrapText="1"/>
      <protection locked="0"/>
    </xf>
    <xf numFmtId="4" fontId="4" fillId="0" borderId="0" xfId="0" applyNumberFormat="1" applyFont="1" applyAlignment="1" applyProtection="1">
      <alignment wrapText="1"/>
      <protection locked="0"/>
    </xf>
    <xf numFmtId="0" fontId="3" fillId="0" borderId="0" xfId="0" applyFont="1" applyAlignment="1" applyProtection="1">
      <alignment horizontal="center" wrapText="1"/>
      <protection locked="0"/>
    </xf>
    <xf numFmtId="4" fontId="3" fillId="0" borderId="0" xfId="0" applyNumberFormat="1" applyFont="1" applyAlignment="1" applyProtection="1">
      <alignment horizontal="center" wrapText="1"/>
      <protection locked="0"/>
    </xf>
    <xf numFmtId="0" fontId="3" fillId="0" borderId="0" xfId="0" applyFont="1"/>
    <xf numFmtId="0" fontId="5" fillId="0" borderId="2" xfId="0" applyFont="1" applyBorder="1" applyAlignment="1">
      <alignment horizontal="center" vertical="center" wrapText="1"/>
    </xf>
    <xf numFmtId="0" fontId="9" fillId="0" borderId="0" xfId="0" applyFont="1"/>
    <xf numFmtId="0" fontId="3" fillId="0" borderId="0" xfId="0" applyFont="1" applyAlignment="1">
      <alignment wrapText="1"/>
    </xf>
    <xf numFmtId="0" fontId="4" fillId="0" borderId="0" xfId="0" applyFont="1" applyAlignment="1">
      <alignment wrapText="1"/>
    </xf>
    <xf numFmtId="4" fontId="3" fillId="0" borderId="0" xfId="0" applyNumberFormat="1" applyFont="1" applyAlignment="1">
      <alignment horizontal="center" wrapText="1"/>
    </xf>
    <xf numFmtId="0" fontId="10" fillId="0" borderId="0" xfId="0" applyFont="1" applyAlignment="1">
      <alignment wrapText="1"/>
    </xf>
    <xf numFmtId="0" fontId="6" fillId="0" borderId="0" xfId="0" applyFont="1" applyAlignment="1">
      <alignment vertical="center" wrapText="1"/>
    </xf>
    <xf numFmtId="0" fontId="3" fillId="0" borderId="0" xfId="0" applyFont="1" applyAlignment="1">
      <alignment horizontal="center" wrapText="1"/>
    </xf>
    <xf numFmtId="0" fontId="9" fillId="0" borderId="0" xfId="0" applyFont="1" applyAlignment="1">
      <alignment horizontal="center" wrapText="1"/>
    </xf>
    <xf numFmtId="164" fontId="3" fillId="0" borderId="0" xfId="0" applyNumberFormat="1" applyFont="1"/>
    <xf numFmtId="4" fontId="4" fillId="0" borderId="0" xfId="0" applyNumberFormat="1" applyFont="1" applyAlignment="1">
      <alignment wrapText="1"/>
    </xf>
    <xf numFmtId="4" fontId="3" fillId="0" borderId="0" xfId="0" applyNumberFormat="1" applyFont="1" applyAlignment="1">
      <alignment wrapText="1"/>
    </xf>
    <xf numFmtId="49" fontId="8" fillId="0" borderId="0" xfId="0" applyNumberFormat="1" applyFont="1" applyAlignment="1">
      <alignment wrapText="1"/>
    </xf>
    <xf numFmtId="0" fontId="3" fillId="0" borderId="0" xfId="0" applyFont="1" applyAlignment="1">
      <alignment vertical="center" wrapText="1"/>
    </xf>
    <xf numFmtId="0" fontId="10" fillId="0" borderId="0" xfId="0" applyFont="1" applyAlignment="1">
      <alignment horizontal="center" vertical="center" wrapText="1"/>
    </xf>
    <xf numFmtId="4"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11" fillId="0" borderId="0" xfId="0" applyFont="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4" fontId="11" fillId="0" borderId="7"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3" fillId="0" borderId="0" xfId="0" applyFont="1" applyAlignment="1">
      <alignment vertical="center"/>
    </xf>
    <xf numFmtId="0" fontId="18" fillId="0" borderId="9" xfId="0" applyFont="1" applyBorder="1" applyAlignment="1">
      <alignment horizontal="center" vertical="center" wrapText="1"/>
    </xf>
    <xf numFmtId="0" fontId="19" fillId="2" borderId="0" xfId="0" applyFont="1" applyFill="1" applyAlignment="1">
      <alignment horizontal="center" vertical="center" wrapText="1"/>
    </xf>
    <xf numFmtId="0" fontId="10" fillId="0" borderId="0" xfId="0" applyFont="1" applyAlignment="1">
      <alignment vertical="center" wrapText="1"/>
    </xf>
    <xf numFmtId="0" fontId="18" fillId="0" borderId="0" xfId="0" applyFont="1" applyAlignment="1">
      <alignment horizontal="center" vertical="center" wrapText="1"/>
    </xf>
    <xf numFmtId="10" fontId="20" fillId="0" borderId="0" xfId="0" applyNumberFormat="1" applyFont="1" applyAlignment="1">
      <alignment vertical="center" wrapText="1"/>
    </xf>
    <xf numFmtId="0" fontId="20" fillId="0" borderId="0" xfId="0" applyFont="1" applyAlignment="1">
      <alignment vertical="center" wrapText="1"/>
    </xf>
    <xf numFmtId="10" fontId="16" fillId="0" borderId="0" xfId="0" applyNumberFormat="1" applyFont="1" applyAlignment="1">
      <alignment vertical="center" wrapText="1"/>
    </xf>
    <xf numFmtId="0" fontId="16" fillId="0" borderId="0" xfId="0" applyFont="1" applyAlignment="1">
      <alignment vertical="center" wrapText="1"/>
    </xf>
    <xf numFmtId="4" fontId="3" fillId="0" borderId="0" xfId="0" applyNumberFormat="1" applyFont="1" applyAlignment="1">
      <alignment vertical="center" wrapText="1"/>
    </xf>
    <xf numFmtId="0" fontId="16" fillId="4" borderId="26" xfId="0" applyFont="1" applyFill="1" applyBorder="1" applyAlignment="1">
      <alignment horizontal="center" vertical="center" wrapText="1"/>
    </xf>
    <xf numFmtId="0" fontId="9" fillId="0" borderId="0" xfId="0" applyFont="1" applyAlignment="1">
      <alignment vertical="center" wrapText="1"/>
    </xf>
    <xf numFmtId="0" fontId="23" fillId="0" borderId="0" xfId="0" applyFont="1" applyAlignment="1">
      <alignment horizontal="left" vertical="center"/>
    </xf>
    <xf numFmtId="0" fontId="9" fillId="0" borderId="0" xfId="0" applyFont="1" applyAlignment="1">
      <alignment horizontal="left" vertical="center"/>
    </xf>
    <xf numFmtId="0" fontId="16" fillId="0" borderId="0" xfId="0" applyFont="1" applyAlignment="1">
      <alignment horizontal="center" vertical="center" wrapText="1"/>
    </xf>
    <xf numFmtId="0" fontId="16" fillId="4" borderId="4" xfId="0" applyFont="1" applyFill="1" applyBorder="1" applyAlignment="1" applyProtection="1">
      <alignment horizontal="center" vertical="center" wrapText="1"/>
      <protection locked="0"/>
    </xf>
    <xf numFmtId="0" fontId="16" fillId="0" borderId="1" xfId="0" applyFont="1" applyBorder="1" applyAlignment="1">
      <alignment vertical="center" wrapText="1"/>
    </xf>
    <xf numFmtId="0" fontId="20" fillId="4" borderId="4" xfId="0" applyFont="1" applyFill="1" applyBorder="1" applyAlignment="1" applyProtection="1">
      <alignment horizontal="center" vertical="center" wrapText="1"/>
      <protection locked="0"/>
    </xf>
    <xf numFmtId="0" fontId="29" fillId="0" borderId="0" xfId="0" applyFont="1" applyAlignment="1">
      <alignment vertical="center" wrapText="1"/>
    </xf>
    <xf numFmtId="0" fontId="20" fillId="5" borderId="8" xfId="0" applyFont="1" applyFill="1" applyBorder="1" applyAlignment="1" applyProtection="1">
      <alignment horizontal="center" vertical="center" wrapText="1"/>
      <protection locked="0"/>
    </xf>
    <xf numFmtId="0" fontId="16" fillId="5" borderId="4"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10" fontId="16" fillId="3" borderId="4" xfId="0" applyNumberFormat="1" applyFont="1" applyFill="1" applyBorder="1" applyAlignment="1">
      <alignment horizontal="center" vertical="center" wrapText="1"/>
    </xf>
    <xf numFmtId="4" fontId="16" fillId="0" borderId="0" xfId="0" applyNumberFormat="1" applyFont="1" applyAlignment="1">
      <alignment vertical="center" wrapText="1"/>
    </xf>
    <xf numFmtId="0" fontId="10" fillId="6" borderId="31" xfId="0" applyFont="1" applyFill="1" applyBorder="1" applyAlignment="1">
      <alignment horizontal="right" vertical="center" wrapText="1"/>
    </xf>
    <xf numFmtId="0" fontId="10" fillId="6" borderId="28" xfId="0" applyFont="1" applyFill="1" applyBorder="1" applyAlignment="1">
      <alignment horizontal="right" vertical="center" wrapText="1"/>
    </xf>
    <xf numFmtId="164" fontId="10" fillId="6" borderId="28" xfId="1" applyNumberFormat="1" applyFont="1" applyFill="1" applyBorder="1" applyAlignment="1">
      <alignment horizontal="center" vertical="center" wrapText="1"/>
    </xf>
    <xf numFmtId="4" fontId="10" fillId="6" borderId="29" xfId="0" applyNumberFormat="1" applyFont="1" applyFill="1" applyBorder="1" applyAlignment="1">
      <alignment horizontal="center" vertical="center" wrapText="1"/>
    </xf>
    <xf numFmtId="164" fontId="6" fillId="7" borderId="36" xfId="0" applyNumberFormat="1" applyFont="1" applyFill="1" applyBorder="1" applyAlignment="1">
      <alignment horizontal="center" vertical="center" wrapText="1"/>
    </xf>
    <xf numFmtId="0" fontId="4" fillId="0" borderId="0" xfId="0" applyFont="1" applyAlignment="1">
      <alignment vertical="center"/>
    </xf>
    <xf numFmtId="0" fontId="30" fillId="0" borderId="0" xfId="0" applyFont="1" applyAlignment="1">
      <alignment vertical="center" wrapText="1"/>
    </xf>
    <xf numFmtId="164" fontId="30" fillId="0" borderId="0" xfId="0" applyNumberFormat="1" applyFont="1" applyAlignment="1">
      <alignment horizontal="center" vertical="center" wrapText="1"/>
    </xf>
    <xf numFmtId="0" fontId="30" fillId="0" borderId="0" xfId="0" applyFont="1" applyAlignment="1">
      <alignment horizontal="center" vertical="center" wrapText="1"/>
    </xf>
    <xf numFmtId="0" fontId="23" fillId="0" borderId="0" xfId="0" applyFont="1" applyAlignment="1">
      <alignment vertical="center"/>
    </xf>
    <xf numFmtId="0" fontId="6" fillId="8" borderId="4" xfId="0" applyFont="1" applyFill="1" applyBorder="1" applyAlignment="1">
      <alignment horizontal="right" vertical="center" wrapText="1"/>
    </xf>
    <xf numFmtId="0" fontId="6" fillId="8" borderId="4"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17" fillId="8" borderId="31" xfId="0" applyFont="1" applyFill="1" applyBorder="1" applyAlignment="1">
      <alignment horizontal="left" vertical="center" wrapText="1"/>
    </xf>
    <xf numFmtId="0" fontId="17" fillId="8" borderId="0" xfId="0" applyFont="1" applyFill="1" applyAlignment="1">
      <alignment horizontal="center" vertical="center" wrapText="1"/>
    </xf>
    <xf numFmtId="0" fontId="17" fillId="8" borderId="0" xfId="0" applyFont="1" applyFill="1" applyAlignment="1">
      <alignment horizontal="left" vertical="center" wrapText="1"/>
    </xf>
    <xf numFmtId="0" fontId="24" fillId="8" borderId="32" xfId="0" applyFont="1" applyFill="1" applyBorder="1" applyAlignment="1">
      <alignment horizontal="center" vertical="center" wrapText="1"/>
    </xf>
    <xf numFmtId="164" fontId="16" fillId="9" borderId="8" xfId="0" applyNumberFormat="1" applyFont="1" applyFill="1" applyBorder="1" applyAlignment="1">
      <alignment horizontal="center" vertical="center" wrapText="1"/>
    </xf>
    <xf numFmtId="0" fontId="21" fillId="8" borderId="11" xfId="0" applyFont="1" applyFill="1" applyBorder="1" applyAlignment="1">
      <alignment horizontal="center" vertical="center" wrapText="1"/>
    </xf>
    <xf numFmtId="0" fontId="21" fillId="8" borderId="16" xfId="0" applyFont="1" applyFill="1" applyBorder="1" applyAlignment="1">
      <alignment horizontal="center" vertical="center" wrapText="1"/>
    </xf>
    <xf numFmtId="0" fontId="17" fillId="9" borderId="20" xfId="0" applyFont="1" applyFill="1" applyBorder="1" applyAlignment="1">
      <alignment horizontal="left" vertical="center" wrapText="1"/>
    </xf>
    <xf numFmtId="0" fontId="17" fillId="9" borderId="21" xfId="0" applyFont="1" applyFill="1" applyBorder="1" applyAlignment="1">
      <alignment horizontal="left" vertical="center" wrapText="1"/>
    </xf>
    <xf numFmtId="0" fontId="17" fillId="9" borderId="22" xfId="0" applyFont="1" applyFill="1" applyBorder="1" applyAlignment="1">
      <alignment horizontal="center" vertical="center" wrapText="1"/>
    </xf>
    <xf numFmtId="0" fontId="16" fillId="10" borderId="23" xfId="0" applyFont="1" applyFill="1" applyBorder="1" applyAlignment="1">
      <alignment horizontal="center" vertical="center" wrapText="1"/>
    </xf>
    <xf numFmtId="0" fontId="16" fillId="10" borderId="24" xfId="0" applyFont="1" applyFill="1" applyBorder="1" applyAlignment="1">
      <alignment horizontal="center" vertical="center" wrapText="1"/>
    </xf>
    <xf numFmtId="164" fontId="16" fillId="10" borderId="8" xfId="0" applyNumberFormat="1" applyFont="1" applyFill="1" applyBorder="1" applyAlignment="1">
      <alignment horizontal="center" vertical="center" wrapText="1"/>
    </xf>
    <xf numFmtId="0" fontId="17" fillId="10" borderId="33" xfId="0" applyFont="1" applyFill="1" applyBorder="1" applyAlignment="1">
      <alignment horizontal="center" vertical="center" wrapText="1"/>
    </xf>
    <xf numFmtId="0" fontId="6" fillId="10" borderId="20" xfId="0" applyFont="1" applyFill="1" applyBorder="1" applyAlignment="1">
      <alignment horizontal="right" vertical="center" wrapText="1"/>
    </xf>
    <xf numFmtId="0" fontId="6" fillId="10" borderId="21" xfId="0" applyFont="1" applyFill="1" applyBorder="1" applyAlignment="1">
      <alignment horizontal="right" vertical="center" wrapText="1"/>
    </xf>
    <xf numFmtId="0" fontId="15" fillId="10" borderId="4" xfId="0" applyFont="1" applyFill="1" applyBorder="1" applyAlignment="1">
      <alignment horizontal="center" vertical="center" wrapText="1"/>
    </xf>
    <xf numFmtId="0" fontId="7" fillId="8" borderId="4" xfId="0" applyFont="1" applyFill="1" applyBorder="1" applyAlignment="1">
      <alignment horizontal="center" vertical="center" wrapText="1"/>
    </xf>
    <xf numFmtId="4" fontId="16" fillId="9" borderId="4" xfId="0" applyNumberFormat="1" applyFont="1" applyFill="1" applyBorder="1" applyAlignment="1">
      <alignment vertical="center" wrapText="1"/>
    </xf>
    <xf numFmtId="164" fontId="15" fillId="10" borderId="8" xfId="0" applyNumberFormat="1" applyFont="1" applyFill="1" applyBorder="1" applyAlignment="1">
      <alignment horizontal="center" vertical="center" wrapText="1"/>
    </xf>
    <xf numFmtId="0" fontId="10" fillId="6" borderId="27" xfId="0" applyFont="1" applyFill="1" applyBorder="1" applyAlignment="1">
      <alignment horizontal="right" vertical="center" wrapText="1"/>
    </xf>
    <xf numFmtId="164" fontId="10" fillId="6" borderId="28" xfId="0" applyNumberFormat="1" applyFont="1" applyFill="1" applyBorder="1" applyAlignment="1">
      <alignment horizontal="center" vertical="center" wrapText="1"/>
    </xf>
    <xf numFmtId="0" fontId="27" fillId="10" borderId="4" xfId="0" applyFont="1" applyFill="1" applyBorder="1" applyAlignment="1">
      <alignment horizontal="center" vertical="center" wrapText="1"/>
    </xf>
    <xf numFmtId="0" fontId="28" fillId="10" borderId="4" xfId="0" applyFont="1" applyFill="1" applyBorder="1" applyAlignment="1">
      <alignment horizontal="center" vertical="center" wrapText="1"/>
    </xf>
    <xf numFmtId="9" fontId="16" fillId="9" borderId="4" xfId="0" applyNumberFormat="1" applyFont="1" applyFill="1" applyBorder="1" applyAlignment="1">
      <alignment horizontal="center" vertical="center" wrapText="1"/>
    </xf>
    <xf numFmtId="0" fontId="20" fillId="6" borderId="4" xfId="0" applyFont="1" applyFill="1" applyBorder="1" applyAlignment="1">
      <alignment horizontal="center" vertical="center" wrapText="1"/>
    </xf>
    <xf numFmtId="164" fontId="20" fillId="6" borderId="4" xfId="0" applyNumberFormat="1" applyFont="1" applyFill="1" applyBorder="1" applyAlignment="1">
      <alignment horizontal="center" vertical="center" wrapText="1"/>
    </xf>
    <xf numFmtId="0" fontId="10" fillId="6" borderId="4" xfId="0" applyFont="1" applyFill="1" applyBorder="1" applyAlignment="1">
      <alignment vertical="center" wrapText="1"/>
    </xf>
    <xf numFmtId="164" fontId="16" fillId="6" borderId="8" xfId="0" applyNumberFormat="1" applyFont="1" applyFill="1" applyBorder="1" applyAlignment="1">
      <alignment horizontal="center" vertical="center" wrapText="1"/>
    </xf>
    <xf numFmtId="0" fontId="32" fillId="0" borderId="0" xfId="2" applyFont="1" applyAlignment="1" applyProtection="1">
      <alignment horizontal="center" vertical="center" wrapText="1"/>
    </xf>
    <xf numFmtId="49" fontId="33" fillId="0" borderId="5" xfId="0" applyNumberFormat="1" applyFont="1" applyBorder="1" applyAlignment="1" applyProtection="1">
      <alignment horizontal="left" vertical="center"/>
      <protection locked="0"/>
    </xf>
    <xf numFmtId="0" fontId="33" fillId="0" borderId="4" xfId="0" applyFont="1" applyBorder="1" applyAlignment="1" applyProtection="1">
      <alignment horizontal="center" vertical="center" wrapText="1"/>
      <protection locked="0"/>
    </xf>
    <xf numFmtId="49" fontId="13" fillId="0" borderId="4" xfId="0" applyNumberFormat="1" applyFont="1" applyBorder="1" applyAlignment="1" applyProtection="1">
      <alignment wrapText="1"/>
      <protection locked="0"/>
    </xf>
    <xf numFmtId="164" fontId="33" fillId="0" borderId="4" xfId="0" applyNumberFormat="1" applyFont="1" applyBorder="1" applyAlignment="1">
      <alignment horizontal="center" vertical="center" wrapText="1"/>
    </xf>
    <xf numFmtId="0" fontId="34" fillId="0" borderId="0" xfId="2" applyFont="1" applyAlignment="1">
      <alignment horizontal="center" vertical="center" wrapText="1"/>
    </xf>
    <xf numFmtId="0" fontId="13" fillId="0" borderId="4" xfId="0" applyFont="1" applyBorder="1" applyAlignment="1" applyProtection="1">
      <alignment wrapText="1"/>
      <protection locked="0"/>
    </xf>
    <xf numFmtId="0" fontId="20" fillId="4" borderId="24" xfId="0" applyFont="1" applyFill="1" applyBorder="1" applyAlignment="1">
      <alignment vertical="center" wrapText="1"/>
    </xf>
    <xf numFmtId="0" fontId="24" fillId="9" borderId="30" xfId="0" applyFont="1" applyFill="1" applyBorder="1" applyAlignment="1">
      <alignment horizontal="center" vertical="top" wrapText="1"/>
    </xf>
    <xf numFmtId="0" fontId="29" fillId="4" borderId="25" xfId="0" applyFont="1" applyFill="1" applyBorder="1" applyAlignment="1" applyProtection="1">
      <alignment horizontal="center" vertical="center" wrapText="1"/>
      <protection locked="0"/>
    </xf>
    <xf numFmtId="0" fontId="29" fillId="4" borderId="34" xfId="0" applyFont="1" applyFill="1" applyBorder="1" applyAlignment="1" applyProtection="1">
      <alignment horizontal="center" vertical="center" wrapText="1"/>
      <protection locked="0"/>
    </xf>
    <xf numFmtId="164" fontId="16" fillId="4" borderId="8" xfId="0" applyNumberFormat="1" applyFont="1" applyFill="1" applyBorder="1" applyAlignment="1" applyProtection="1">
      <alignment horizontal="center" vertical="center" wrapText="1"/>
      <protection locked="0"/>
    </xf>
    <xf numFmtId="164" fontId="16" fillId="5" borderId="8" xfId="0" applyNumberFormat="1" applyFont="1" applyFill="1" applyBorder="1" applyAlignment="1" applyProtection="1">
      <alignment horizontal="center" vertical="center" wrapText="1"/>
      <protection locked="0"/>
    </xf>
    <xf numFmtId="164" fontId="6" fillId="7" borderId="22" xfId="0" applyNumberFormat="1" applyFont="1" applyFill="1" applyBorder="1" applyAlignment="1">
      <alignment horizontal="center" vertical="top" wrapText="1"/>
    </xf>
    <xf numFmtId="0" fontId="29" fillId="0" borderId="0" xfId="0" applyFont="1" applyAlignment="1">
      <alignment horizontal="right" vertical="center" wrapText="1"/>
    </xf>
    <xf numFmtId="0" fontId="33" fillId="0" borderId="5" xfId="0" applyFont="1" applyBorder="1" applyAlignment="1" applyProtection="1">
      <alignment horizontal="center" vertical="top"/>
      <protection locked="0"/>
    </xf>
    <xf numFmtId="0" fontId="33" fillId="0" borderId="37" xfId="0" applyFont="1" applyBorder="1" applyAlignment="1" applyProtection="1">
      <alignment horizontal="center" vertical="top"/>
      <protection locked="0"/>
    </xf>
    <xf numFmtId="0" fontId="33" fillId="0" borderId="8" xfId="0" applyFont="1" applyBorder="1" applyAlignment="1" applyProtection="1">
      <alignment horizontal="center" vertical="top"/>
      <protection locked="0"/>
    </xf>
    <xf numFmtId="0" fontId="21" fillId="8" borderId="10" xfId="0" applyFont="1" applyFill="1" applyBorder="1" applyAlignment="1">
      <alignment horizontal="center" vertical="center" wrapText="1"/>
    </xf>
    <xf numFmtId="0" fontId="21" fillId="8" borderId="15" xfId="0" applyFont="1" applyFill="1" applyBorder="1" applyAlignment="1">
      <alignment horizontal="center" vertical="center" wrapText="1"/>
    </xf>
    <xf numFmtId="0" fontId="21" fillId="8" borderId="12" xfId="0" applyFont="1" applyFill="1" applyBorder="1" applyAlignment="1">
      <alignment horizontal="center" vertical="center" wrapText="1"/>
    </xf>
    <xf numFmtId="0" fontId="21" fillId="8" borderId="17" xfId="0" applyFont="1" applyFill="1" applyBorder="1" applyAlignment="1">
      <alignment horizontal="center" vertical="center" wrapText="1"/>
    </xf>
    <xf numFmtId="0" fontId="14" fillId="11" borderId="6" xfId="0" applyFont="1" applyFill="1" applyBorder="1" applyAlignment="1">
      <alignment horizontal="center" vertical="center" wrapText="1"/>
    </xf>
    <xf numFmtId="0" fontId="14" fillId="11" borderId="35" xfId="0" applyFont="1" applyFill="1" applyBorder="1" applyAlignment="1">
      <alignment horizontal="center" vertical="center" wrapText="1"/>
    </xf>
    <xf numFmtId="0" fontId="14" fillId="11" borderId="7" xfId="0" applyFont="1" applyFill="1" applyBorder="1" applyAlignment="1">
      <alignment horizontal="center" vertical="center" wrapText="1"/>
    </xf>
    <xf numFmtId="0" fontId="21" fillId="8" borderId="14" xfId="0" applyFont="1" applyFill="1" applyBorder="1" applyAlignment="1">
      <alignment horizontal="center" vertical="center" wrapText="1"/>
    </xf>
    <xf numFmtId="0" fontId="21" fillId="8" borderId="19" xfId="0" applyFont="1" applyFill="1" applyBorder="1" applyAlignment="1">
      <alignment horizontal="center" vertical="center" wrapText="1"/>
    </xf>
    <xf numFmtId="4" fontId="21" fillId="8" borderId="13" xfId="0" applyNumberFormat="1" applyFont="1" applyFill="1" applyBorder="1" applyAlignment="1">
      <alignment horizontal="center" vertical="center" wrapText="1"/>
    </xf>
    <xf numFmtId="4" fontId="21" fillId="8" borderId="18" xfId="0" applyNumberFormat="1" applyFont="1" applyFill="1" applyBorder="1" applyAlignment="1">
      <alignment horizontal="center" vertical="center" wrapText="1"/>
    </xf>
  </cellXfs>
  <cellStyles count="3">
    <cellStyle name="Currency" xfId="1" builtinId="4"/>
    <cellStyle name="Hyperlink" xfId="2" builtinId="8"/>
    <cellStyle name="Normal" xfId="0" builtinId="0"/>
  </cellStyles>
  <dxfs count="20">
    <dxf>
      <font>
        <b/>
        <i val="0"/>
        <color theme="0"/>
      </font>
      <fill>
        <patternFill>
          <bgColor rgb="FFFF7C80"/>
        </patternFill>
      </fill>
    </dxf>
    <dxf>
      <fill>
        <patternFill>
          <bgColor rgb="FFFF7C80"/>
        </patternFill>
      </fill>
    </dxf>
    <dxf>
      <font>
        <b/>
        <i val="0"/>
        <color theme="4"/>
      </font>
      <fill>
        <patternFill>
          <bgColor rgb="FFCCFFCC"/>
        </patternFill>
      </fill>
    </dxf>
    <dxf>
      <font>
        <b/>
        <i val="0"/>
        <color rgb="FFC00000"/>
      </font>
      <fill>
        <patternFill>
          <bgColor rgb="FFFF9999"/>
        </patternFill>
      </fill>
    </dxf>
    <dxf>
      <font>
        <b/>
        <i val="0"/>
        <color theme="4"/>
      </font>
      <fill>
        <patternFill>
          <bgColor rgb="FFCCFFCC"/>
        </patternFill>
      </fill>
    </dxf>
    <dxf>
      <font>
        <b/>
        <i val="0"/>
        <color theme="0"/>
      </font>
      <fill>
        <patternFill>
          <bgColor theme="3"/>
        </patternFill>
      </fill>
    </dxf>
    <dxf>
      <fill>
        <patternFill>
          <bgColor theme="5" tint="-0.24994659260841701"/>
        </patternFill>
      </fill>
    </dxf>
    <dxf>
      <font>
        <b/>
        <i val="0"/>
        <color theme="0"/>
      </font>
      <fill>
        <patternFill>
          <bgColor rgb="FF93C804"/>
        </patternFill>
      </fill>
    </dxf>
    <dxf>
      <font>
        <b/>
        <i val="0"/>
        <color theme="0"/>
      </font>
      <fill>
        <patternFill>
          <bgColor rgb="FFC00000"/>
        </patternFill>
      </fill>
    </dxf>
    <dxf>
      <fill>
        <patternFill>
          <bgColor rgb="FFFF0000"/>
        </patternFill>
      </fill>
    </dxf>
    <dxf>
      <font>
        <b/>
        <i val="0"/>
        <color theme="0"/>
      </font>
      <fill>
        <patternFill>
          <bgColor theme="4"/>
        </patternFill>
      </fill>
    </dxf>
    <dxf>
      <font>
        <b/>
        <i val="0"/>
        <color theme="0"/>
      </font>
      <fill>
        <patternFill>
          <bgColor rgb="FFC00000"/>
        </patternFill>
      </fill>
    </dxf>
    <dxf>
      <font>
        <b/>
        <i val="0"/>
        <color auto="1"/>
      </font>
      <fill>
        <patternFill>
          <bgColor rgb="FF00B05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93C804"/>
        </patternFill>
      </fill>
    </dxf>
    <dxf>
      <font>
        <b/>
        <i val="0"/>
        <color theme="0"/>
      </font>
      <fill>
        <patternFill>
          <bgColor rgb="FFC00000"/>
        </patternFill>
      </fill>
    </dxf>
  </dxfs>
  <tableStyles count="0" defaultTableStyle="TableStyleMedium2" defaultPivotStyle="PivotStyleLight16"/>
  <colors>
    <mruColors>
      <color rgb="FFFCF1B2"/>
      <color rgb="FF93C804"/>
      <color rgb="FFDEFD87"/>
      <color rgb="FF678B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image" Target="../media/image1.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716643</xdr:colOff>
      <xdr:row>7</xdr:row>
      <xdr:rowOff>130810</xdr:rowOff>
    </xdr:from>
    <xdr:to>
      <xdr:col>22</xdr:col>
      <xdr:colOff>77517</xdr:colOff>
      <xdr:row>78</xdr:row>
      <xdr:rowOff>121920</xdr:rowOff>
    </xdr:to>
    <xdr:sp macro="" textlink="">
      <xdr:nvSpPr>
        <xdr:cNvPr id="3" name="TextBox 1">
          <a:extLst>
            <a:ext uri="{FF2B5EF4-FFF2-40B4-BE49-F238E27FC236}">
              <a16:creationId xmlns:a16="http://schemas.microsoft.com/office/drawing/2014/main" id="{823B896D-4B8E-4259-BF1B-54BA69BD9C6B}"/>
            </a:ext>
          </a:extLst>
        </xdr:cNvPr>
        <xdr:cNvSpPr txBox="1"/>
      </xdr:nvSpPr>
      <xdr:spPr>
        <a:xfrm>
          <a:off x="1509123" y="1456690"/>
          <a:ext cx="16002954" cy="1297559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000" b="1">
              <a:latin typeface="Open Sans" panose="020B0606030504020204" pitchFamily="34" charset="0"/>
              <a:ea typeface="Open Sans" panose="020B0606030504020204" pitchFamily="34" charset="0"/>
              <a:cs typeface="Open Sans" panose="020B0606030504020204" pitchFamily="34" charset="0"/>
            </a:rPr>
            <a:t>Guidelines</a:t>
          </a:r>
        </a:p>
        <a:p>
          <a:endParaRPr lang="en-US" sz="2000" b="1">
            <a:latin typeface="Open Sans" panose="020B0606030504020204" pitchFamily="34" charset="0"/>
            <a:ea typeface="Open Sans" panose="020B0606030504020204" pitchFamily="34" charset="0"/>
            <a:cs typeface="Open Sans" panose="020B0606030504020204" pitchFamily="34" charset="0"/>
          </a:endParaRPr>
        </a:p>
        <a:p>
          <a:r>
            <a:rPr lang="en-US" sz="2000" b="0">
              <a:latin typeface="Open Sans" panose="020B0606030504020204" pitchFamily="34" charset="0"/>
              <a:ea typeface="Open Sans" panose="020B0606030504020204" pitchFamily="34" charset="0"/>
              <a:cs typeface="Open Sans" panose="020B0606030504020204" pitchFamily="34" charset="0"/>
            </a:rPr>
            <a:t>This is Annex B of the Application Form for the TASTE Call for Applications to select Collaborative Projects, co-funded by the European Union under the Single Market Programme. This annex is mandatory for the project submission and must be completed and uploaded (in .xlsx format) in the Submission Platform</a:t>
          </a:r>
          <a:r>
            <a:rPr lang="en-US" sz="2000" b="0" baseline="0">
              <a:latin typeface="Open Sans" panose="020B0606030504020204" pitchFamily="34" charset="0"/>
              <a:ea typeface="Open Sans" panose="020B0606030504020204" pitchFamily="34" charset="0"/>
              <a:cs typeface="Open Sans" panose="020B0606030504020204" pitchFamily="34" charset="0"/>
            </a:rPr>
            <a:t> </a:t>
          </a:r>
          <a:r>
            <a:rPr lang="en-US" sz="2000" b="0" u="sng" baseline="0">
              <a:solidFill>
                <a:srgbClr val="002060"/>
              </a:solidFill>
              <a:latin typeface="Open Sans" panose="020B0606030504020204" pitchFamily="34" charset="0"/>
              <a:ea typeface="Open Sans" panose="020B0606030504020204" pitchFamily="34" charset="0"/>
              <a:cs typeface="Open Sans" panose="020B0606030504020204" pitchFamily="34" charset="0"/>
            </a:rPr>
            <a:t>EU Survey</a:t>
          </a:r>
          <a:r>
            <a:rPr lang="en-US" sz="2000" b="0" u="sng">
              <a:solidFill>
                <a:srgbClr val="002060"/>
              </a:solidFill>
              <a:latin typeface="Open Sans" panose="020B0606030504020204" pitchFamily="34" charset="0"/>
              <a:ea typeface="Open Sans" panose="020B0606030504020204" pitchFamily="34" charset="0"/>
              <a:cs typeface="Open Sans" panose="020B0606030504020204" pitchFamily="34" charset="0"/>
            </a:rPr>
            <a:t> </a:t>
          </a:r>
          <a:r>
            <a:rPr lang="en-US" sz="2000" b="0">
              <a:latin typeface="Open Sans" panose="020B0606030504020204" pitchFamily="34" charset="0"/>
              <a:ea typeface="Open Sans" panose="020B0606030504020204" pitchFamily="34" charset="0"/>
              <a:cs typeface="Open Sans" panose="020B0606030504020204" pitchFamily="34" charset="0"/>
            </a:rPr>
            <a:t>as part of the application.</a:t>
          </a:r>
        </a:p>
        <a:p>
          <a:endParaRPr lang="en-US" sz="2000" b="1">
            <a:latin typeface="Open Sans" panose="020B0606030504020204" pitchFamily="34" charset="0"/>
            <a:ea typeface="Open Sans" panose="020B0606030504020204" pitchFamily="34" charset="0"/>
            <a:cs typeface="Open Sans" panose="020B0606030504020204" pitchFamily="34" charset="0"/>
          </a:endParaRPr>
        </a:p>
        <a:p>
          <a:r>
            <a:rPr lang="en-US" sz="2000" b="1">
              <a:latin typeface="Open Sans" panose="020B0606030504020204" pitchFamily="34" charset="0"/>
              <a:ea typeface="Open Sans" panose="020B0606030504020204" pitchFamily="34" charset="0"/>
              <a:cs typeface="Open Sans" panose="020B0606030504020204" pitchFamily="34" charset="0"/>
            </a:rPr>
            <a:t>Reminder: </a:t>
          </a:r>
          <a:r>
            <a:rPr lang="en-US" sz="2000" b="0">
              <a:latin typeface="Open Sans" panose="020B0606030504020204" pitchFamily="34" charset="0"/>
              <a:ea typeface="Open Sans" panose="020B0606030504020204" pitchFamily="34" charset="0"/>
              <a:cs typeface="Open Sans" panose="020B0606030504020204" pitchFamily="34" charset="0"/>
            </a:rPr>
            <a:t>TASTE Call for Applications to select Collaborative Projects</a:t>
          </a:r>
          <a:r>
            <a:rPr lang="en-US" sz="2000" b="0" baseline="0">
              <a:latin typeface="Open Sans" panose="020B0606030504020204" pitchFamily="34" charset="0"/>
              <a:ea typeface="Open Sans" panose="020B0606030504020204" pitchFamily="34" charset="0"/>
              <a:cs typeface="Open Sans" panose="020B0606030504020204" pitchFamily="34" charset="0"/>
            </a:rPr>
            <a:t> has a fixed grant amount of EUR 15 000. </a:t>
          </a:r>
        </a:p>
        <a:p>
          <a:endParaRPr lang="en-US" sz="2000">
            <a:latin typeface="Open Sans" panose="020B0606030504020204" pitchFamily="34" charset="0"/>
            <a:ea typeface="Open Sans" panose="020B0606030504020204" pitchFamily="34" charset="0"/>
            <a:cs typeface="Open Sans" panose="020B0606030504020204" pitchFamily="34" charset="0"/>
          </a:endParaRPr>
        </a:p>
        <a:p>
          <a:r>
            <a:rPr lang="en-US" sz="2000" b="1">
              <a:latin typeface="Open Sans" panose="020B0606030504020204" pitchFamily="34" charset="0"/>
              <a:ea typeface="Open Sans" panose="020B0606030504020204" pitchFamily="34" charset="0"/>
              <a:cs typeface="Open Sans" panose="020B0606030504020204" pitchFamily="34" charset="0"/>
            </a:rPr>
            <a:t>1- </a:t>
          </a:r>
          <a:r>
            <a:rPr lang="en-US" sz="2000">
              <a:latin typeface="Open Sans" panose="020B0606030504020204" pitchFamily="34" charset="0"/>
              <a:ea typeface="Open Sans" panose="020B0606030504020204" pitchFamily="34" charset="0"/>
              <a:cs typeface="Open Sans" panose="020B0606030504020204" pitchFamily="34" charset="0"/>
            </a:rPr>
            <a:t>Fill in the </a:t>
          </a:r>
          <a:r>
            <a:rPr lang="en-US" sz="2000">
              <a:solidFill>
                <a:schemeClr val="dk1"/>
              </a:solidFill>
              <a:latin typeface="Open Sans" panose="020B0606030504020204" pitchFamily="34" charset="0"/>
              <a:ea typeface="Open Sans" panose="020B0606030504020204" pitchFamily="34" charset="0"/>
              <a:cs typeface="Open Sans" panose="020B0606030504020204" pitchFamily="34" charset="0"/>
            </a:rPr>
            <a:t>sheet</a:t>
          </a:r>
          <a:r>
            <a:rPr lang="en-US" sz="2000">
              <a:latin typeface="Open Sans" panose="020B0606030504020204" pitchFamily="34" charset="0"/>
              <a:ea typeface="Open Sans" panose="020B0606030504020204" pitchFamily="34" charset="0"/>
              <a:cs typeface="Open Sans" panose="020B0606030504020204" pitchFamily="34" charset="0"/>
            </a:rPr>
            <a:t> </a:t>
          </a:r>
          <a:r>
            <a:rPr lang="en-US" sz="2000" i="1">
              <a:latin typeface="Open Sans" panose="020B0606030504020204" pitchFamily="34" charset="0"/>
              <a:ea typeface="Open Sans" panose="020B0606030504020204" pitchFamily="34" charset="0"/>
              <a:cs typeface="Open Sans" panose="020B0606030504020204" pitchFamily="34" charset="0"/>
            </a:rPr>
            <a:t>Project information </a:t>
          </a:r>
          <a:r>
            <a:rPr lang="en-US" sz="2000" i="0">
              <a:latin typeface="Open Sans" panose="020B0606030504020204" pitchFamily="34" charset="0"/>
              <a:ea typeface="Open Sans" panose="020B0606030504020204" pitchFamily="34" charset="0"/>
              <a:cs typeface="Open Sans" panose="020B0606030504020204" pitchFamily="34" charset="0"/>
            </a:rPr>
            <a:t>with the Applicant(s) details, and </a:t>
          </a:r>
          <a:r>
            <a:rPr lang="en-US" sz="2000">
              <a:latin typeface="Open Sans" panose="020B0606030504020204" pitchFamily="34" charset="0"/>
              <a:ea typeface="Open Sans" panose="020B0606030504020204" pitchFamily="34" charset="0"/>
              <a:cs typeface="Open Sans" panose="020B0606030504020204" pitchFamily="34" charset="0"/>
            </a:rPr>
            <a:t>provide the necessary data for the partnering organisations.</a:t>
          </a:r>
        </a:p>
        <a:p>
          <a:endParaRPr lang="en-US" sz="2000">
            <a:latin typeface="Open Sans" panose="020B0606030504020204" pitchFamily="34" charset="0"/>
            <a:ea typeface="Open Sans" panose="020B0606030504020204" pitchFamily="34" charset="0"/>
            <a:cs typeface="Open Sans" panose="020B0606030504020204" pitchFamily="34" charset="0"/>
          </a:endParaRPr>
        </a:p>
        <a:p>
          <a:r>
            <a:rPr lang="en-US" sz="2000" i="0" u="sng">
              <a:latin typeface="Open Sans" panose="020B0606030504020204" pitchFamily="34" charset="0"/>
              <a:ea typeface="Open Sans" panose="020B0606030504020204" pitchFamily="34" charset="0"/>
              <a:cs typeface="Open Sans" panose="020B0606030504020204" pitchFamily="34" charset="0"/>
            </a:rPr>
            <a:t>Note:</a:t>
          </a:r>
          <a:r>
            <a:rPr lang="en-US" sz="2000" i="0">
              <a:latin typeface="Open Sans" panose="020B0606030504020204" pitchFamily="34" charset="0"/>
              <a:ea typeface="Open Sans" panose="020B0606030504020204" pitchFamily="34" charset="0"/>
              <a:cs typeface="Open Sans" panose="020B0606030504020204" pitchFamily="34" charset="0"/>
            </a:rPr>
            <a:t> </a:t>
          </a:r>
        </a:p>
        <a:p>
          <a:r>
            <a:rPr lang="en-US" sz="2000" i="0">
              <a:latin typeface="Open Sans" panose="020B0606030504020204" pitchFamily="34" charset="0"/>
              <a:ea typeface="Open Sans" panose="020B0606030504020204" pitchFamily="34" charset="0"/>
              <a:cs typeface="Open Sans" panose="020B0606030504020204" pitchFamily="34" charset="0"/>
            </a:rPr>
            <a:t>Information will be </a:t>
          </a:r>
          <a:r>
            <a:rPr lang="en-US" sz="2000" i="0">
              <a:solidFill>
                <a:schemeClr val="dk1"/>
              </a:solidFill>
              <a:latin typeface="Open Sans" panose="020B0606030504020204" pitchFamily="34" charset="0"/>
              <a:ea typeface="Open Sans" panose="020B0606030504020204" pitchFamily="34" charset="0"/>
              <a:cs typeface="Open Sans" panose="020B0606030504020204" pitchFamily="34" charset="0"/>
            </a:rPr>
            <a:t>automatically</a:t>
          </a:r>
          <a:r>
            <a:rPr lang="en-US" sz="1100" i="0">
              <a:solidFill>
                <a:schemeClr val="dk1"/>
              </a:solidFill>
              <a:effectLst/>
              <a:latin typeface="+mn-lt"/>
              <a:ea typeface="+mn-ea"/>
              <a:cs typeface="+mn-cs"/>
            </a:rPr>
            <a:t> </a:t>
          </a:r>
          <a:r>
            <a:rPr lang="en-US" sz="2000" i="0">
              <a:latin typeface="Open Sans" panose="020B0606030504020204" pitchFamily="34" charset="0"/>
              <a:ea typeface="Open Sans" panose="020B0606030504020204" pitchFamily="34" charset="0"/>
              <a:cs typeface="Open Sans" panose="020B0606030504020204" pitchFamily="34" charset="0"/>
            </a:rPr>
            <a:t>transferred to the </a:t>
          </a:r>
          <a:r>
            <a:rPr lang="en-US" sz="2000" i="1">
              <a:latin typeface="Open Sans" panose="020B0606030504020204" pitchFamily="34" charset="0"/>
              <a:ea typeface="Open Sans" panose="020B0606030504020204" pitchFamily="34" charset="0"/>
              <a:cs typeface="Open Sans" panose="020B0606030504020204" pitchFamily="34" charset="0"/>
            </a:rPr>
            <a:t>Budget</a:t>
          </a:r>
          <a:r>
            <a:rPr lang="en-US" sz="2000" i="0">
              <a:latin typeface="Open Sans" panose="020B0606030504020204" pitchFamily="34" charset="0"/>
              <a:ea typeface="Open Sans" panose="020B0606030504020204" pitchFamily="34" charset="0"/>
              <a:cs typeface="Open Sans" panose="020B0606030504020204" pitchFamily="34" charset="0"/>
            </a:rPr>
            <a:t> sheet.</a:t>
          </a:r>
        </a:p>
        <a:p>
          <a:endParaRPr lang="en-US" sz="2000">
            <a:latin typeface="Open Sans" panose="020B0606030504020204" pitchFamily="34" charset="0"/>
            <a:ea typeface="Open Sans" panose="020B0606030504020204" pitchFamily="34" charset="0"/>
            <a:cs typeface="Open Sans" panose="020B0606030504020204" pitchFamily="34" charset="0"/>
          </a:endParaRPr>
        </a:p>
        <a:p>
          <a:r>
            <a:rPr lang="en-US" sz="2000" b="1">
              <a:latin typeface="Open Sans" panose="020B0606030504020204" pitchFamily="34" charset="0"/>
              <a:ea typeface="Open Sans" panose="020B0606030504020204" pitchFamily="34" charset="0"/>
              <a:cs typeface="Open Sans" panose="020B0606030504020204" pitchFamily="34" charset="0"/>
            </a:rPr>
            <a:t>2-</a:t>
          </a:r>
          <a:r>
            <a:rPr lang="en-US" sz="2000">
              <a:latin typeface="Open Sans" panose="020B0606030504020204" pitchFamily="34" charset="0"/>
              <a:ea typeface="Open Sans" panose="020B0606030504020204" pitchFamily="34" charset="0"/>
              <a:cs typeface="Open Sans" panose="020B0606030504020204" pitchFamily="34" charset="0"/>
            </a:rPr>
            <a:t> Refer to the </a:t>
          </a:r>
          <a:r>
            <a:rPr lang="en-US" sz="2000" i="1">
              <a:latin typeface="Open Sans" panose="020B0606030504020204" pitchFamily="34" charset="0"/>
              <a:ea typeface="Open Sans" panose="020B0606030504020204" pitchFamily="34" charset="0"/>
              <a:cs typeface="Open Sans" panose="020B0606030504020204" pitchFamily="34" charset="0"/>
            </a:rPr>
            <a:t>Budget</a:t>
          </a:r>
          <a:r>
            <a:rPr lang="en-US" sz="2000" i="1" baseline="0">
              <a:latin typeface="Open Sans" panose="020B0606030504020204" pitchFamily="34" charset="0"/>
              <a:ea typeface="Open Sans" panose="020B0606030504020204" pitchFamily="34" charset="0"/>
              <a:cs typeface="Open Sans" panose="020B0606030504020204" pitchFamily="34" charset="0"/>
            </a:rPr>
            <a:t> </a:t>
          </a:r>
          <a:r>
            <a:rPr lang="en-US" sz="2000" i="0">
              <a:latin typeface="Open Sans" panose="020B0606030504020204" pitchFamily="34" charset="0"/>
              <a:ea typeface="Open Sans" panose="020B0606030504020204" pitchFamily="34" charset="0"/>
              <a:cs typeface="Open Sans" panose="020B0606030504020204" pitchFamily="34" charset="0"/>
            </a:rPr>
            <a:t>sheet </a:t>
          </a:r>
          <a:r>
            <a:rPr lang="en-US" sz="2000">
              <a:latin typeface="Open Sans" panose="020B0606030504020204" pitchFamily="34" charset="0"/>
              <a:ea typeface="Open Sans" panose="020B0606030504020204" pitchFamily="34" charset="0"/>
              <a:cs typeface="Open Sans" panose="020B0606030504020204" pitchFamily="34" charset="0"/>
            </a:rPr>
            <a:t>and fill in the </a:t>
          </a:r>
          <a:r>
            <a:rPr lang="en-US" sz="2000" b="1" i="0">
              <a:latin typeface="Open Sans" panose="020B0606030504020204" pitchFamily="34" charset="0"/>
              <a:ea typeface="Open Sans" panose="020B0606030504020204" pitchFamily="34" charset="0"/>
              <a:cs typeface="Open Sans" panose="020B0606030504020204" pitchFamily="34" charset="0"/>
            </a:rPr>
            <a:t>COMPULSORY</a:t>
          </a:r>
          <a:r>
            <a:rPr lang="en-US" sz="2000">
              <a:latin typeface="Open Sans" panose="020B0606030504020204" pitchFamily="34" charset="0"/>
              <a:ea typeface="Open Sans" panose="020B0606030504020204" pitchFamily="34" charset="0"/>
              <a:cs typeface="Open Sans" panose="020B0606030504020204" pitchFamily="34" charset="0"/>
            </a:rPr>
            <a:t> costs (yellow cells) and </a:t>
          </a:r>
          <a:r>
            <a:rPr lang="en-US" sz="2000" b="1">
              <a:latin typeface="Open Sans" panose="020B0606030504020204" pitchFamily="34" charset="0"/>
              <a:ea typeface="Open Sans" panose="020B0606030504020204" pitchFamily="34" charset="0"/>
              <a:cs typeface="Open Sans" panose="020B0606030504020204" pitchFamily="34" charset="0"/>
            </a:rPr>
            <a:t>OPTIONAL</a:t>
          </a:r>
          <a:r>
            <a:rPr lang="en-US" sz="2000">
              <a:latin typeface="Open Sans" panose="020B0606030504020204" pitchFamily="34" charset="0"/>
              <a:ea typeface="Open Sans" panose="020B0606030504020204" pitchFamily="34" charset="0"/>
              <a:cs typeface="Open Sans" panose="020B0606030504020204" pitchFamily="34" charset="0"/>
            </a:rPr>
            <a:t> costs (in white). For each cost, provide a justification along with the corresponding</a:t>
          </a:r>
          <a:r>
            <a:rPr lang="en-US" sz="2000" baseline="0">
              <a:latin typeface="Open Sans" panose="020B0606030504020204" pitchFamily="34" charset="0"/>
              <a:ea typeface="Open Sans" panose="020B0606030504020204" pitchFamily="34" charset="0"/>
              <a:cs typeface="Open Sans" panose="020B0606030504020204" pitchFamily="34" charset="0"/>
            </a:rPr>
            <a:t> expected</a:t>
          </a:r>
          <a:r>
            <a:rPr lang="en-US" sz="2000">
              <a:latin typeface="Open Sans" panose="020B0606030504020204" pitchFamily="34" charset="0"/>
              <a:ea typeface="Open Sans" panose="020B0606030504020204" pitchFamily="34" charset="0"/>
              <a:cs typeface="Open Sans" panose="020B0606030504020204" pitchFamily="34" charset="0"/>
            </a:rPr>
            <a:t> evidence.</a:t>
          </a:r>
          <a:endParaRPr lang="en-US" sz="2000" b="1" i="0">
            <a:solidFill>
              <a:schemeClr val="dk1"/>
            </a:solidFill>
            <a:latin typeface="Open Sans" panose="020B0606030504020204" pitchFamily="34" charset="0"/>
            <a:ea typeface="Open Sans" panose="020B0606030504020204" pitchFamily="34" charset="0"/>
            <a:cs typeface="Open Sans" panose="020B0606030504020204" pitchFamily="34" charset="0"/>
          </a:endParaRPr>
        </a:p>
        <a:p>
          <a:r>
            <a:rPr lang="en-US" sz="2000" b="0" i="0" u="sng">
              <a:latin typeface="Open Sans" panose="020B0606030504020204" pitchFamily="34" charset="0"/>
              <a:ea typeface="Open Sans" panose="020B0606030504020204" pitchFamily="34" charset="0"/>
              <a:cs typeface="Open Sans" panose="020B0606030504020204" pitchFamily="34" charset="0"/>
            </a:rPr>
            <a:t>Note:</a:t>
          </a:r>
          <a:r>
            <a:rPr lang="en-US" sz="2000" b="0" i="0">
              <a:latin typeface="Open Sans" panose="020B0606030504020204" pitchFamily="34" charset="0"/>
              <a:ea typeface="Open Sans" panose="020B0606030504020204" pitchFamily="34" charset="0"/>
              <a:cs typeface="Open Sans" panose="020B0606030504020204" pitchFamily="34" charset="0"/>
            </a:rPr>
            <a:t> </a:t>
          </a:r>
        </a:p>
        <a:p>
          <a:r>
            <a:rPr lang="en-US" sz="2000" b="0" i="0">
              <a:latin typeface="Open Sans" panose="020B0606030504020204" pitchFamily="34" charset="0"/>
              <a:ea typeface="Open Sans" panose="020B0606030504020204" pitchFamily="34" charset="0"/>
              <a:cs typeface="Open Sans" panose="020B0606030504020204" pitchFamily="34" charset="0"/>
            </a:rPr>
            <a:t>Fixed allocation of EUR</a:t>
          </a:r>
          <a:r>
            <a:rPr lang="en-US" sz="2000" b="0" i="0" baseline="0">
              <a:latin typeface="Open Sans" panose="020B0606030504020204" pitchFamily="34" charset="0"/>
              <a:ea typeface="Open Sans" panose="020B0606030504020204" pitchFamily="34" charset="0"/>
              <a:cs typeface="Open Sans" panose="020B0606030504020204" pitchFamily="34" charset="0"/>
            </a:rPr>
            <a:t> 2500 </a:t>
          </a:r>
          <a:r>
            <a:rPr lang="en-US" sz="2000" b="0" i="0">
              <a:latin typeface="Open Sans" panose="020B0606030504020204" pitchFamily="34" charset="0"/>
              <a:ea typeface="Open Sans" panose="020B0606030504020204" pitchFamily="34" charset="0"/>
              <a:cs typeface="Open Sans" panose="020B0606030504020204" pitchFamily="34" charset="0"/>
            </a:rPr>
            <a:t>for travel is already set, with the exeption of Spain and Belgium Lead Applicants that they have a fixed allocation of EUR 1250 for travel. </a:t>
          </a:r>
        </a:p>
        <a:p>
          <a:r>
            <a:rPr lang="en-US" sz="2000" b="0" i="0">
              <a:latin typeface="Open Sans" panose="020B0606030504020204" pitchFamily="34" charset="0"/>
              <a:ea typeface="Open Sans" panose="020B0606030504020204" pitchFamily="34" charset="0"/>
              <a:cs typeface="Open Sans" panose="020B0606030504020204" pitchFamily="34" charset="0"/>
            </a:rPr>
            <a:t> </a:t>
          </a:r>
        </a:p>
        <a:p>
          <a:r>
            <a:rPr lang="en-US" sz="2000" b="0" i="0">
              <a:latin typeface="Open Sans" panose="020B0606030504020204" pitchFamily="34" charset="0"/>
              <a:ea typeface="Open Sans" panose="020B0606030504020204" pitchFamily="34" charset="0"/>
              <a:cs typeface="Open Sans" panose="020B0606030504020204" pitchFamily="34" charset="0"/>
            </a:rPr>
            <a:t>Each cost must be associated to a </a:t>
          </a:r>
          <a:r>
            <a:rPr lang="en-US" sz="2000" b="0" i="1">
              <a:latin typeface="Open Sans" panose="020B0606030504020204" pitchFamily="34" charset="0"/>
              <a:ea typeface="Open Sans" panose="020B0606030504020204" pitchFamily="34" charset="0"/>
              <a:cs typeface="Open Sans" panose="020B0606030504020204" pitchFamily="34" charset="0"/>
            </a:rPr>
            <a:t>Beneficiary</a:t>
          </a:r>
          <a:r>
            <a:rPr lang="en-US" sz="2000" b="0" i="0">
              <a:latin typeface="Open Sans" panose="020B0606030504020204" pitchFamily="34" charset="0"/>
              <a:ea typeface="Open Sans" panose="020B0606030504020204" pitchFamily="34" charset="0"/>
              <a:cs typeface="Open Sans" panose="020B0606030504020204" pitchFamily="34" charset="0"/>
            </a:rPr>
            <a:t> and </a:t>
          </a:r>
          <a:r>
            <a:rPr lang="en-US" sz="2000" b="0" i="1">
              <a:latin typeface="Open Sans" panose="020B0606030504020204" pitchFamily="34" charset="0"/>
              <a:ea typeface="Open Sans" panose="020B0606030504020204" pitchFamily="34" charset="0"/>
              <a:cs typeface="Open Sans" panose="020B0606030504020204" pitchFamily="34" charset="0"/>
            </a:rPr>
            <a:t>Type of Cost. </a:t>
          </a:r>
        </a:p>
        <a:p>
          <a:r>
            <a:rPr lang="en-US" sz="2000" b="1">
              <a:latin typeface="Open Sans" panose="020B0606030504020204" pitchFamily="34" charset="0"/>
              <a:ea typeface="Open Sans" panose="020B0606030504020204" pitchFamily="34" charset="0"/>
              <a:cs typeface="Open Sans" panose="020B0606030504020204" pitchFamily="34" charset="0"/>
            </a:rPr>
            <a:t>Only WHITE and YELLOW cells can be filled in.</a:t>
          </a:r>
        </a:p>
        <a:p>
          <a:endParaRPr lang="en-US" sz="2000">
            <a:latin typeface="Open Sans" panose="020B0606030504020204" pitchFamily="34" charset="0"/>
            <a:ea typeface="Open Sans" panose="020B0606030504020204" pitchFamily="34" charset="0"/>
            <a:cs typeface="Open Sans" panose="020B0606030504020204" pitchFamily="34" charset="0"/>
          </a:endParaRPr>
        </a:p>
        <a:p>
          <a:r>
            <a:rPr lang="en-US" sz="2000" b="1">
              <a:latin typeface="Open Sans" panose="020B0606030504020204" pitchFamily="34" charset="0"/>
              <a:ea typeface="Open Sans" panose="020B0606030504020204" pitchFamily="34" charset="0"/>
              <a:cs typeface="Open Sans" panose="020B0606030504020204" pitchFamily="34" charset="0"/>
            </a:rPr>
            <a:t>3- </a:t>
          </a:r>
          <a:r>
            <a:rPr lang="en-US" sz="2000">
              <a:latin typeface="Open Sans" panose="020B0606030504020204" pitchFamily="34" charset="0"/>
              <a:ea typeface="Open Sans" panose="020B0606030504020204" pitchFamily="34" charset="0"/>
              <a:cs typeface="Open Sans" panose="020B0606030504020204" pitchFamily="34" charset="0"/>
            </a:rPr>
            <a:t>Carry out the necessary checks:</a:t>
          </a:r>
        </a:p>
        <a:p>
          <a:r>
            <a:rPr lang="en-US" sz="2000">
              <a:latin typeface="Open Sans" panose="020B0606030504020204" pitchFamily="34" charset="0"/>
              <a:ea typeface="Open Sans" panose="020B0606030504020204" pitchFamily="34" charset="0"/>
              <a:cs typeface="Open Sans" panose="020B0606030504020204" pitchFamily="34" charset="0"/>
            </a:rPr>
            <a:t>              1. Compulsory cells are filled in.</a:t>
          </a:r>
        </a:p>
        <a:p>
          <a:r>
            <a:rPr lang="en-US" sz="2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2</a:t>
          </a:r>
          <a:r>
            <a:rPr lang="en-US" sz="2000">
              <a:latin typeface="Open Sans" panose="020B0606030504020204" pitchFamily="34" charset="0"/>
              <a:ea typeface="Open Sans" panose="020B0606030504020204" pitchFamily="34" charset="0"/>
              <a:cs typeface="Open Sans" panose="020B0606030504020204" pitchFamily="34" charset="0"/>
            </a:rPr>
            <a:t>. The Budget limitations for certain types of activities are not exceeded (15% of the grant for</a:t>
          </a:r>
          <a:r>
            <a:rPr lang="en-US" sz="2000" baseline="0">
              <a:latin typeface="Open Sans" panose="020B0606030504020204" pitchFamily="34" charset="0"/>
              <a:ea typeface="Open Sans" panose="020B0606030504020204" pitchFamily="34" charset="0"/>
              <a:cs typeface="Open Sans" panose="020B0606030504020204" pitchFamily="34" charset="0"/>
            </a:rPr>
            <a:t> costs related to</a:t>
          </a:r>
          <a:r>
            <a:rPr lang="en-US" sz="2000">
              <a:latin typeface="Open Sans" panose="020B0606030504020204" pitchFamily="34" charset="0"/>
              <a:ea typeface="Open Sans" panose="020B0606030504020204" pitchFamily="34" charset="0"/>
              <a:cs typeface="Open Sans" panose="020B0606030504020204" pitchFamily="34" charset="0"/>
            </a:rPr>
            <a:t> training and</a:t>
          </a:r>
          <a:r>
            <a:rPr lang="en-US" sz="2000" baseline="0">
              <a:latin typeface="Open Sans" panose="020B0606030504020204" pitchFamily="34" charset="0"/>
              <a:ea typeface="Open Sans" panose="020B0606030504020204" pitchFamily="34" charset="0"/>
              <a:cs typeface="Open Sans" panose="020B0606030504020204" pitchFamily="34" charset="0"/>
            </a:rPr>
            <a:t> 		capacity building activities, and the 50% of the grant for costs for the development and/or implementation of innovation.</a:t>
          </a:r>
          <a:endParaRPr lang="en-US" sz="2000">
            <a:latin typeface="Open Sans" panose="020B0606030504020204" pitchFamily="34" charset="0"/>
            <a:ea typeface="Open Sans" panose="020B0606030504020204" pitchFamily="34" charset="0"/>
            <a:cs typeface="Open Sans" panose="020B0606030504020204" pitchFamily="34" charset="0"/>
          </a:endParaRPr>
        </a:p>
        <a:p>
          <a:r>
            <a:rPr lang="en-US" sz="2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3</a:t>
          </a:r>
          <a:r>
            <a:rPr lang="en-US" sz="2000">
              <a:latin typeface="Open Sans" panose="020B0606030504020204" pitchFamily="34" charset="0"/>
              <a:ea typeface="Open Sans" panose="020B0606030504020204" pitchFamily="34" charset="0"/>
              <a:cs typeface="Open Sans" panose="020B0606030504020204" pitchFamily="34" charset="0"/>
            </a:rPr>
            <a:t>. Tourism</a:t>
          </a:r>
          <a:r>
            <a:rPr lang="en-US" sz="2000" baseline="0">
              <a:latin typeface="Open Sans" panose="020B0606030504020204" pitchFamily="34" charset="0"/>
              <a:ea typeface="Open Sans" panose="020B0606030504020204" pitchFamily="34" charset="0"/>
              <a:cs typeface="Open Sans" panose="020B0606030504020204" pitchFamily="34" charset="0"/>
            </a:rPr>
            <a:t> </a:t>
          </a:r>
          <a:r>
            <a:rPr lang="en-US" sz="2000">
              <a:latin typeface="Open Sans" panose="020B0606030504020204" pitchFamily="34" charset="0"/>
              <a:ea typeface="Open Sans" panose="020B0606030504020204" pitchFamily="34" charset="0"/>
              <a:cs typeface="Open Sans" panose="020B0606030504020204" pitchFamily="34" charset="0"/>
            </a:rPr>
            <a:t>SMEs receive at least 60% of the grant.</a:t>
          </a:r>
        </a:p>
        <a:p>
          <a:r>
            <a:rPr lang="en-US" sz="2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4</a:t>
          </a:r>
          <a:r>
            <a:rPr lang="en-US" sz="2000">
              <a:latin typeface="Open Sans" panose="020B0606030504020204" pitchFamily="34" charset="0"/>
              <a:ea typeface="Open Sans" panose="020B0606030504020204" pitchFamily="34" charset="0"/>
              <a:cs typeface="Open Sans" panose="020B0606030504020204" pitchFamily="34" charset="0"/>
            </a:rPr>
            <a:t>. </a:t>
          </a:r>
          <a:r>
            <a:rPr lang="en-US" sz="2000" b="1">
              <a:latin typeface="Open Sans" panose="020B0606030504020204" pitchFamily="34" charset="0"/>
              <a:ea typeface="Open Sans" panose="020B0606030504020204" pitchFamily="34" charset="0"/>
              <a:cs typeface="Open Sans" panose="020B0606030504020204" pitchFamily="34" charset="0"/>
            </a:rPr>
            <a:t>The project has a fixed</a:t>
          </a:r>
          <a:r>
            <a:rPr lang="en-US" sz="2000" b="1" baseline="0">
              <a:latin typeface="Open Sans" panose="020B0606030504020204" pitchFamily="34" charset="0"/>
              <a:ea typeface="Open Sans" panose="020B0606030504020204" pitchFamily="34" charset="0"/>
              <a:cs typeface="Open Sans" panose="020B0606030504020204" pitchFamily="34" charset="0"/>
            </a:rPr>
            <a:t> </a:t>
          </a:r>
          <a:r>
            <a:rPr lang="en-US" sz="2000" b="1">
              <a:latin typeface="Open Sans" panose="020B0606030504020204" pitchFamily="34" charset="0"/>
              <a:ea typeface="Open Sans" panose="020B0606030504020204" pitchFamily="34" charset="0"/>
              <a:cs typeface="Open Sans" panose="020B0606030504020204" pitchFamily="34" charset="0"/>
            </a:rPr>
            <a:t>grant amount of EUR 15 000 </a:t>
          </a:r>
          <a:r>
            <a:rPr lang="en-US" sz="2000">
              <a:solidFill>
                <a:schemeClr val="dk1"/>
              </a:solidFill>
              <a:latin typeface="Open Sans" panose="020B0606030504020204" pitchFamily="34" charset="0"/>
              <a:ea typeface="Open Sans" panose="020B0606030504020204" pitchFamily="34" charset="0"/>
              <a:cs typeface="Open Sans" panose="020B0606030504020204" pitchFamily="34" charset="0"/>
            </a:rPr>
            <a:t>(</a:t>
          </a:r>
          <a:r>
            <a:rPr lang="en-US" sz="2000" i="1">
              <a:solidFill>
                <a:schemeClr val="dk1"/>
              </a:solidFill>
              <a:latin typeface="Open Sans" panose="020B0606030504020204" pitchFamily="34" charset="0"/>
              <a:ea typeface="Open Sans" panose="020B0606030504020204" pitchFamily="34" charset="0"/>
              <a:cs typeface="Open Sans" panose="020B0606030504020204" pitchFamily="34" charset="0"/>
            </a:rPr>
            <a:t>Budget</a:t>
          </a:r>
          <a:r>
            <a:rPr lang="en-US" sz="2000">
              <a:solidFill>
                <a:schemeClr val="dk1"/>
              </a:solidFill>
              <a:latin typeface="Open Sans" panose="020B0606030504020204" pitchFamily="34" charset="0"/>
              <a:ea typeface="Open Sans" panose="020B0606030504020204" pitchFamily="34" charset="0"/>
              <a:cs typeface="Open Sans" panose="020B0606030504020204" pitchFamily="34" charset="0"/>
            </a:rPr>
            <a:t> sheet).</a:t>
          </a:r>
        </a:p>
        <a:p>
          <a:r>
            <a:rPr lang="en-US" sz="2000">
              <a:solidFill>
                <a:schemeClr val="dk1"/>
              </a:solidFill>
              <a:latin typeface="Open Sans" panose="020B0606030504020204" pitchFamily="34" charset="0"/>
              <a:ea typeface="Open Sans" panose="020B0606030504020204" pitchFamily="34" charset="0"/>
              <a:cs typeface="Open Sans" panose="020B0606030504020204" pitchFamily="34" charset="0"/>
            </a:rPr>
            <a:t>              5. All costs are associated to a </a:t>
          </a:r>
          <a:r>
            <a:rPr lang="en-US" sz="2000" i="1">
              <a:solidFill>
                <a:schemeClr val="dk1"/>
              </a:solidFill>
              <a:latin typeface="Open Sans" panose="020B0606030504020204" pitchFamily="34" charset="0"/>
              <a:ea typeface="Open Sans" panose="020B0606030504020204" pitchFamily="34" charset="0"/>
              <a:cs typeface="Open Sans" panose="020B0606030504020204" pitchFamily="34" charset="0"/>
            </a:rPr>
            <a:t>Type of cost</a:t>
          </a:r>
          <a:r>
            <a:rPr lang="en-US" sz="2000" i="1" baseline="0">
              <a:solidFill>
                <a:schemeClr val="dk1"/>
              </a:solidFill>
              <a:latin typeface="Open Sans" panose="020B0606030504020204" pitchFamily="34" charset="0"/>
              <a:ea typeface="Open Sans" panose="020B0606030504020204" pitchFamily="34" charset="0"/>
              <a:cs typeface="Open Sans" panose="020B0606030504020204" pitchFamily="34" charset="0"/>
            </a:rPr>
            <a:t> </a:t>
          </a:r>
          <a:r>
            <a:rPr lang="en-US" sz="2000" baseline="0">
              <a:solidFill>
                <a:schemeClr val="dk1"/>
              </a:solidFill>
              <a:latin typeface="Open Sans" panose="020B0606030504020204" pitchFamily="34" charset="0"/>
              <a:ea typeface="Open Sans" panose="020B0606030504020204" pitchFamily="34" charset="0"/>
              <a:cs typeface="Open Sans" panose="020B0606030504020204" pitchFamily="34" charset="0"/>
            </a:rPr>
            <a:t>and a </a:t>
          </a:r>
          <a:r>
            <a:rPr lang="en-US" sz="2000" i="1" baseline="0">
              <a:solidFill>
                <a:schemeClr val="dk1"/>
              </a:solidFill>
              <a:latin typeface="Open Sans" panose="020B0606030504020204" pitchFamily="34" charset="0"/>
              <a:ea typeface="Open Sans" panose="020B0606030504020204" pitchFamily="34" charset="0"/>
              <a:cs typeface="Open Sans" panose="020B0606030504020204" pitchFamily="34" charset="0"/>
            </a:rPr>
            <a:t>Partner.</a:t>
          </a:r>
          <a:endParaRPr lang="en-US" sz="2000" i="1">
            <a:solidFill>
              <a:schemeClr val="dk1"/>
            </a:solidFill>
            <a:latin typeface="Open Sans" panose="020B0606030504020204" pitchFamily="34" charset="0"/>
            <a:ea typeface="Open Sans" panose="020B0606030504020204" pitchFamily="34" charset="0"/>
            <a:cs typeface="Open Sans" panose="020B0606030504020204" pitchFamily="34" charset="0"/>
          </a:endParaRPr>
        </a:p>
        <a:p>
          <a:endParaRPr lang="en-US" sz="2000">
            <a:solidFill>
              <a:schemeClr val="dk1"/>
            </a:solidFill>
            <a:latin typeface="Open Sans" panose="020B0606030504020204" pitchFamily="34" charset="0"/>
            <a:ea typeface="Open Sans" panose="020B0606030504020204" pitchFamily="34" charset="0"/>
            <a:cs typeface="Open Sans" panose="020B0606030504020204" pitchFamily="34" charset="0"/>
          </a:endParaRPr>
        </a:p>
        <a:p>
          <a:r>
            <a:rPr lang="en-US" sz="2000" b="1">
              <a:latin typeface="Open Sans" panose="020B0606030504020204" pitchFamily="34" charset="0"/>
              <a:ea typeface="Open Sans" panose="020B0606030504020204" pitchFamily="34" charset="0"/>
              <a:cs typeface="Open Sans" panose="020B0606030504020204" pitchFamily="34" charset="0"/>
            </a:rPr>
            <a:t>4-</a:t>
          </a:r>
          <a:r>
            <a:rPr lang="en-US" sz="2000">
              <a:latin typeface="Open Sans" panose="020B0606030504020204" pitchFamily="34" charset="0"/>
              <a:ea typeface="Open Sans" panose="020B0606030504020204" pitchFamily="34" charset="0"/>
              <a:cs typeface="Open Sans" panose="020B0606030504020204" pitchFamily="34" charset="0"/>
            </a:rPr>
            <a:t> Make sure that </a:t>
          </a:r>
          <a:r>
            <a:rPr lang="en-US" sz="2000" b="0">
              <a:latin typeface="Open Sans" panose="020B0606030504020204" pitchFamily="34" charset="0"/>
              <a:ea typeface="Open Sans" panose="020B0606030504020204" pitchFamily="34" charset="0"/>
              <a:cs typeface="Open Sans" panose="020B0606030504020204" pitchFamily="34" charset="0"/>
            </a:rPr>
            <a:t>the</a:t>
          </a:r>
          <a:r>
            <a:rPr lang="en-US" sz="2000" b="1">
              <a:latin typeface="Open Sans" panose="020B0606030504020204" pitchFamily="34" charset="0"/>
              <a:ea typeface="Open Sans" panose="020B0606030504020204" pitchFamily="34" charset="0"/>
              <a:cs typeface="Open Sans" panose="020B0606030504020204" pitchFamily="34" charset="0"/>
            </a:rPr>
            <a:t> </a:t>
          </a:r>
          <a:r>
            <a:rPr lang="en-US" sz="2000" b="1" i="1">
              <a:latin typeface="Open Sans" panose="020B0606030504020204" pitchFamily="34" charset="0"/>
              <a:ea typeface="Open Sans" panose="020B0606030504020204" pitchFamily="34" charset="0"/>
              <a:cs typeface="Open Sans" panose="020B0606030504020204" pitchFamily="34" charset="0"/>
            </a:rPr>
            <a:t>Final Checklist</a:t>
          </a:r>
          <a:r>
            <a:rPr lang="en-US" sz="2000" b="1">
              <a:latin typeface="Open Sans" panose="020B0606030504020204" pitchFamily="34" charset="0"/>
              <a:ea typeface="Open Sans" panose="020B0606030504020204" pitchFamily="34" charset="0"/>
              <a:cs typeface="Open Sans" panose="020B0606030504020204" pitchFamily="34" charset="0"/>
            </a:rPr>
            <a:t> </a:t>
          </a:r>
          <a:r>
            <a:rPr lang="en-US" sz="2000">
              <a:latin typeface="Open Sans" panose="020B0606030504020204" pitchFamily="34" charset="0"/>
              <a:ea typeface="Open Sans" panose="020B0606030504020204" pitchFamily="34" charset="0"/>
              <a:cs typeface="Open Sans" panose="020B0606030504020204" pitchFamily="34" charset="0"/>
            </a:rPr>
            <a:t>marks </a:t>
          </a:r>
          <a:r>
            <a:rPr lang="en-US" sz="2000" i="1">
              <a:latin typeface="Open Sans" panose="020B0606030504020204" pitchFamily="34" charset="0"/>
              <a:ea typeface="Open Sans" panose="020B0606030504020204" pitchFamily="34" charset="0"/>
              <a:cs typeface="Open Sans" panose="020B0606030504020204" pitchFamily="34" charset="0"/>
            </a:rPr>
            <a:t>Correct</a:t>
          </a:r>
          <a:r>
            <a:rPr lang="en-US" sz="2000" i="0">
              <a:latin typeface="Open Sans" panose="020B0606030504020204" pitchFamily="34" charset="0"/>
              <a:ea typeface="Open Sans" panose="020B0606030504020204" pitchFamily="34" charset="0"/>
              <a:cs typeface="Open Sans" panose="020B0606030504020204" pitchFamily="34" charset="0"/>
            </a:rPr>
            <a:t>,</a:t>
          </a:r>
          <a:r>
            <a:rPr lang="en-US" sz="2000" i="0" baseline="0">
              <a:latin typeface="Open Sans" panose="020B0606030504020204" pitchFamily="34" charset="0"/>
              <a:ea typeface="Open Sans" panose="020B0606030504020204" pitchFamily="34" charset="0"/>
              <a:cs typeface="Open Sans" panose="020B0606030504020204" pitchFamily="34" charset="0"/>
            </a:rPr>
            <a:t> save your budget in PDF and upload it to the Submission Platform: </a:t>
          </a:r>
          <a:r>
            <a:rPr lang="en-US" sz="2000" i="0" u="sng" baseline="0">
              <a:solidFill>
                <a:srgbClr val="002060"/>
              </a:solidFill>
              <a:latin typeface="Open Sans" panose="020B0606030504020204" pitchFamily="34" charset="0"/>
              <a:ea typeface="Open Sans" panose="020B0606030504020204" pitchFamily="34" charset="0"/>
              <a:cs typeface="Open Sans" panose="020B0606030504020204" pitchFamily="34" charset="0"/>
            </a:rPr>
            <a:t>EU Survey</a:t>
          </a:r>
          <a:endParaRPr lang="en-US" sz="2000" u="sng">
            <a:solidFill>
              <a:srgbClr val="002060"/>
            </a:solidFill>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editAs="oneCell">
    <xdr:from>
      <xdr:col>12</xdr:col>
      <xdr:colOff>98215</xdr:colOff>
      <xdr:row>2</xdr:row>
      <xdr:rowOff>41443</xdr:rowOff>
    </xdr:from>
    <xdr:to>
      <xdr:col>16</xdr:col>
      <xdr:colOff>168045</xdr:colOff>
      <xdr:row>6</xdr:row>
      <xdr:rowOff>1699</xdr:rowOff>
    </xdr:to>
    <xdr:pic>
      <xdr:nvPicPr>
        <xdr:cNvPr id="6" name="Picture 4">
          <a:extLst>
            <a:ext uri="{FF2B5EF4-FFF2-40B4-BE49-F238E27FC236}">
              <a16:creationId xmlns:a16="http://schemas.microsoft.com/office/drawing/2014/main" id="{6C34B6A4-2C0C-47E7-97D1-C648F6E048E0}"/>
            </a:ext>
          </a:extLst>
        </xdr:cNvPr>
        <xdr:cNvPicPr>
          <a:picLocks noChangeAspect="1"/>
        </xdr:cNvPicPr>
      </xdr:nvPicPr>
      <xdr:blipFill>
        <a:blip xmlns:r="http://schemas.openxmlformats.org/officeDocument/2006/relationships" r:embed="rId1"/>
        <a:stretch>
          <a:fillRect/>
        </a:stretch>
      </xdr:blipFill>
      <xdr:spPr>
        <a:xfrm>
          <a:off x="9699415" y="441493"/>
          <a:ext cx="3270230" cy="760356"/>
        </a:xfrm>
        <a:prstGeom prst="rect">
          <a:avLst/>
        </a:prstGeom>
      </xdr:spPr>
    </xdr:pic>
    <xdr:clientData/>
  </xdr:twoCellAnchor>
  <xdr:twoCellAnchor editAs="oneCell">
    <xdr:from>
      <xdr:col>9</xdr:col>
      <xdr:colOff>15241</xdr:colOff>
      <xdr:row>1</xdr:row>
      <xdr:rowOff>167640</xdr:rowOff>
    </xdr:from>
    <xdr:to>
      <xdr:col>11</xdr:col>
      <xdr:colOff>670561</xdr:colOff>
      <xdr:row>6</xdr:row>
      <xdr:rowOff>22167</xdr:rowOff>
    </xdr:to>
    <xdr:pic>
      <xdr:nvPicPr>
        <xdr:cNvPr id="4" name="Imagen 3">
          <a:extLst>
            <a:ext uri="{FF2B5EF4-FFF2-40B4-BE49-F238E27FC236}">
              <a16:creationId xmlns:a16="http://schemas.microsoft.com/office/drawing/2014/main" id="{9595A9E2-2C0D-CFD1-F040-9C731D4454CB}"/>
            </a:ext>
          </a:extLst>
        </xdr:cNvPr>
        <xdr:cNvPicPr>
          <a:picLocks noChangeAspect="1"/>
        </xdr:cNvPicPr>
      </xdr:nvPicPr>
      <xdr:blipFill>
        <a:blip xmlns:r="http://schemas.openxmlformats.org/officeDocument/2006/relationships" r:embed="rId2"/>
        <a:stretch>
          <a:fillRect/>
        </a:stretch>
      </xdr:blipFill>
      <xdr:spPr>
        <a:xfrm>
          <a:off x="7147561" y="350520"/>
          <a:ext cx="2240280" cy="81464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867835</xdr:colOff>
      <xdr:row>0</xdr:row>
      <xdr:rowOff>177333</xdr:rowOff>
    </xdr:from>
    <xdr:to>
      <xdr:col>5</xdr:col>
      <xdr:colOff>589050</xdr:colOff>
      <xdr:row>4</xdr:row>
      <xdr:rowOff>22019</xdr:rowOff>
    </xdr:to>
    <xdr:pic>
      <xdr:nvPicPr>
        <xdr:cNvPr id="3" name="Picture 4">
          <a:extLst>
            <a:ext uri="{FF2B5EF4-FFF2-40B4-BE49-F238E27FC236}">
              <a16:creationId xmlns:a16="http://schemas.microsoft.com/office/drawing/2014/main" id="{78408918-6653-46AA-A765-20AF4E65F1E8}"/>
            </a:ext>
          </a:extLst>
        </xdr:cNvPr>
        <xdr:cNvPicPr>
          <a:picLocks noChangeAspect="1"/>
        </xdr:cNvPicPr>
      </xdr:nvPicPr>
      <xdr:blipFill>
        <a:blip xmlns:r="http://schemas.openxmlformats.org/officeDocument/2006/relationships" r:embed="rId1"/>
        <a:stretch>
          <a:fillRect/>
        </a:stretch>
      </xdr:blipFill>
      <xdr:spPr>
        <a:xfrm>
          <a:off x="5093471" y="177333"/>
          <a:ext cx="3218350" cy="643994"/>
        </a:xfrm>
        <a:prstGeom prst="rect">
          <a:avLst/>
        </a:prstGeom>
      </xdr:spPr>
    </xdr:pic>
    <xdr:clientData/>
  </xdr:twoCellAnchor>
  <xdr:twoCellAnchor editAs="oneCell">
    <xdr:from>
      <xdr:col>3</xdr:col>
      <xdr:colOff>1524000</xdr:colOff>
      <xdr:row>0</xdr:row>
      <xdr:rowOff>114300</xdr:rowOff>
    </xdr:from>
    <xdr:to>
      <xdr:col>4</xdr:col>
      <xdr:colOff>685800</xdr:colOff>
      <xdr:row>4</xdr:row>
      <xdr:rowOff>18376</xdr:rowOff>
    </xdr:to>
    <xdr:pic>
      <xdr:nvPicPr>
        <xdr:cNvPr id="2" name="Picture 4" descr="A logo with green letters&#10;&#10;AI-generated content may be incorrect.">
          <a:extLst>
            <a:ext uri="{FF2B5EF4-FFF2-40B4-BE49-F238E27FC236}">
              <a16:creationId xmlns:a16="http://schemas.microsoft.com/office/drawing/2014/main" id="{725ECD08-8B13-495F-960E-A4E59404EA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33700" y="114300"/>
          <a:ext cx="1981200" cy="7168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165100</xdr:colOff>
      <xdr:row>1</xdr:row>
      <xdr:rowOff>266700</xdr:rowOff>
    </xdr:from>
    <xdr:to>
      <xdr:col>4</xdr:col>
      <xdr:colOff>474868</xdr:colOff>
      <xdr:row>2</xdr:row>
      <xdr:rowOff>327609</xdr:rowOff>
    </xdr:to>
    <xdr:pic>
      <xdr:nvPicPr>
        <xdr:cNvPr id="3" name="Picture 2">
          <a:extLst>
            <a:ext uri="{FF2B5EF4-FFF2-40B4-BE49-F238E27FC236}">
              <a16:creationId xmlns:a16="http://schemas.microsoft.com/office/drawing/2014/main" id="{3BAA5089-26F6-4B07-A2A3-6D1A211BE6DB}"/>
            </a:ext>
          </a:extLst>
        </xdr:cNvPr>
        <xdr:cNvPicPr>
          <a:picLocks noChangeAspect="1"/>
        </xdr:cNvPicPr>
      </xdr:nvPicPr>
      <xdr:blipFill>
        <a:blip xmlns:r="http://schemas.openxmlformats.org/officeDocument/2006/relationships" r:embed="rId1"/>
        <a:stretch>
          <a:fillRect/>
        </a:stretch>
      </xdr:blipFill>
      <xdr:spPr>
        <a:xfrm>
          <a:off x="14320520" y="464820"/>
          <a:ext cx="7586122" cy="866724"/>
        </a:xfrm>
        <a:prstGeom prst="rect">
          <a:avLst/>
        </a:prstGeom>
      </xdr:spPr>
    </xdr:pic>
    <xdr:clientData/>
  </xdr:twoCellAnchor>
  <xdr:twoCellAnchor editAs="oneCell">
    <xdr:from>
      <xdr:col>4</xdr:col>
      <xdr:colOff>1308425</xdr:colOff>
      <xdr:row>5</xdr:row>
      <xdr:rowOff>449017</xdr:rowOff>
    </xdr:from>
    <xdr:to>
      <xdr:col>5</xdr:col>
      <xdr:colOff>41282</xdr:colOff>
      <xdr:row>5</xdr:row>
      <xdr:rowOff>970685</xdr:rowOff>
    </xdr:to>
    <xdr:pic>
      <xdr:nvPicPr>
        <xdr:cNvPr id="4" name="Graphic 6" descr="Cursor with solid fill">
          <a:extLst>
            <a:ext uri="{FF2B5EF4-FFF2-40B4-BE49-F238E27FC236}">
              <a16:creationId xmlns:a16="http://schemas.microsoft.com/office/drawing/2014/main" id="{21D61430-CE84-49F7-8048-F14457A94D8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587090" y="3763717"/>
          <a:ext cx="1010920" cy="538267"/>
        </a:xfrm>
        <a:prstGeom prst="rect">
          <a:avLst/>
        </a:prstGeom>
      </xdr:spPr>
    </xdr:pic>
    <xdr:clientData/>
  </xdr:twoCellAnchor>
  <xdr:twoCellAnchor editAs="oneCell">
    <xdr:from>
      <xdr:col>4</xdr:col>
      <xdr:colOff>1300482</xdr:colOff>
      <xdr:row>6</xdr:row>
      <xdr:rowOff>497354</xdr:rowOff>
    </xdr:from>
    <xdr:to>
      <xdr:col>5</xdr:col>
      <xdr:colOff>18734</xdr:colOff>
      <xdr:row>6</xdr:row>
      <xdr:rowOff>1029180</xdr:rowOff>
    </xdr:to>
    <xdr:pic>
      <xdr:nvPicPr>
        <xdr:cNvPr id="5" name="Graphic 7" descr="Cursor with solid fill">
          <a:extLst>
            <a:ext uri="{FF2B5EF4-FFF2-40B4-BE49-F238E27FC236}">
              <a16:creationId xmlns:a16="http://schemas.microsoft.com/office/drawing/2014/main" id="{8AD4F800-831A-4896-9DD5-8C7957431D0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571204" y="4558814"/>
          <a:ext cx="1004570" cy="535093"/>
        </a:xfrm>
        <a:prstGeom prst="rect">
          <a:avLst/>
        </a:prstGeom>
      </xdr:spPr>
    </xdr:pic>
    <xdr:clientData/>
  </xdr:twoCellAnchor>
  <xdr:twoCellAnchor editAs="oneCell">
    <xdr:from>
      <xdr:col>4</xdr:col>
      <xdr:colOff>1338908</xdr:colOff>
      <xdr:row>7</xdr:row>
      <xdr:rowOff>424284</xdr:rowOff>
    </xdr:from>
    <xdr:to>
      <xdr:col>5</xdr:col>
      <xdr:colOff>59065</xdr:colOff>
      <xdr:row>7</xdr:row>
      <xdr:rowOff>933680</xdr:rowOff>
    </xdr:to>
    <xdr:pic>
      <xdr:nvPicPr>
        <xdr:cNvPr id="6" name="Graphic 8" descr="Cursor with solid fill">
          <a:extLst>
            <a:ext uri="{FF2B5EF4-FFF2-40B4-BE49-F238E27FC236}">
              <a16:creationId xmlns:a16="http://schemas.microsoft.com/office/drawing/2014/main" id="{432B8AF0-66C5-4439-A39F-D8280BBE19C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648056" y="5232504"/>
          <a:ext cx="1004570" cy="505041"/>
        </a:xfrm>
        <a:prstGeom prst="rect">
          <a:avLst/>
        </a:prstGeom>
      </xdr:spPr>
    </xdr:pic>
    <xdr:clientData/>
  </xdr:twoCellAnchor>
  <xdr:twoCellAnchor editAs="oneCell">
    <xdr:from>
      <xdr:col>4</xdr:col>
      <xdr:colOff>1330243</xdr:colOff>
      <xdr:row>4</xdr:row>
      <xdr:rowOff>489683</xdr:rowOff>
    </xdr:from>
    <xdr:to>
      <xdr:col>5</xdr:col>
      <xdr:colOff>59603</xdr:colOff>
      <xdr:row>4</xdr:row>
      <xdr:rowOff>1028785</xdr:rowOff>
    </xdr:to>
    <xdr:pic>
      <xdr:nvPicPr>
        <xdr:cNvPr id="7" name="Graphic 3" descr="Cursor with solid fill">
          <a:extLst>
            <a:ext uri="{FF2B5EF4-FFF2-40B4-BE49-F238E27FC236}">
              <a16:creationId xmlns:a16="http://schemas.microsoft.com/office/drawing/2014/main" id="{7454979C-BBF4-4AA6-B05B-188DFEF75B3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630726" y="2844263"/>
          <a:ext cx="1019166" cy="547131"/>
        </a:xfrm>
        <a:prstGeom prst="rect">
          <a:avLst/>
        </a:prstGeom>
      </xdr:spPr>
    </xdr:pic>
    <xdr:clientData/>
  </xdr:twoCellAnchor>
  <xdr:twoCellAnchor editAs="oneCell">
    <xdr:from>
      <xdr:col>4</xdr:col>
      <xdr:colOff>1327330</xdr:colOff>
      <xdr:row>8</xdr:row>
      <xdr:rowOff>405136</xdr:rowOff>
    </xdr:from>
    <xdr:to>
      <xdr:col>5</xdr:col>
      <xdr:colOff>55107</xdr:colOff>
      <xdr:row>8</xdr:row>
      <xdr:rowOff>912161</xdr:rowOff>
    </xdr:to>
    <xdr:pic>
      <xdr:nvPicPr>
        <xdr:cNvPr id="8" name="Graphic 4" descr="Cursor with solid fill">
          <a:extLst>
            <a:ext uri="{FF2B5EF4-FFF2-40B4-BE49-F238E27FC236}">
              <a16:creationId xmlns:a16="http://schemas.microsoft.com/office/drawing/2014/main" id="{BA179061-3076-4317-81A5-1433888C8B0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624900" y="5952496"/>
          <a:ext cx="1004570" cy="512197"/>
        </a:xfrm>
        <a:prstGeom prst="rect">
          <a:avLst/>
        </a:prstGeom>
      </xdr:spPr>
    </xdr:pic>
    <xdr:clientData/>
  </xdr:twoCellAnchor>
  <xdr:twoCellAnchor editAs="oneCell">
    <xdr:from>
      <xdr:col>2</xdr:col>
      <xdr:colOff>622300</xdr:colOff>
      <xdr:row>1</xdr:row>
      <xdr:rowOff>152400</xdr:rowOff>
    </xdr:from>
    <xdr:to>
      <xdr:col>2</xdr:col>
      <xdr:colOff>3103762</xdr:colOff>
      <xdr:row>2</xdr:row>
      <xdr:rowOff>250190</xdr:rowOff>
    </xdr:to>
    <xdr:pic>
      <xdr:nvPicPr>
        <xdr:cNvPr id="11" name="Picture 4" descr="A logo with green letters&#10;&#10;AI-generated content may be incorrect.">
          <a:extLst>
            <a:ext uri="{FF2B5EF4-FFF2-40B4-BE49-F238E27FC236}">
              <a16:creationId xmlns:a16="http://schemas.microsoft.com/office/drawing/2014/main" id="{1EC375AF-7EC2-4EB9-BDFF-9A026B0D859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229100" y="355600"/>
          <a:ext cx="2494797" cy="9144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85F03-17FE-4C4F-977F-BEF51CEA42CD}">
  <dimension ref="C2:E4"/>
  <sheetViews>
    <sheetView showGridLines="0" topLeftCell="B42" zoomScale="59" zoomScaleNormal="50" workbookViewId="0">
      <selection activeCell="AA20" sqref="AA20"/>
    </sheetView>
  </sheetViews>
  <sheetFormatPr defaultColWidth="11.4609375" defaultRowHeight="14.6"/>
  <sheetData>
    <row r="2" spans="3:5">
      <c r="C2" s="5"/>
      <c r="D2" s="5"/>
      <c r="E2" s="5"/>
    </row>
    <row r="3" spans="3:5">
      <c r="C3" s="5"/>
      <c r="D3" s="5"/>
      <c r="E3" s="5"/>
    </row>
    <row r="4" spans="3:5">
      <c r="C4" s="5"/>
      <c r="D4" s="5"/>
      <c r="E4" s="5"/>
    </row>
  </sheetData>
  <sheetProtection algorithmName="SHA-512" hashValue="v4Nu/y+RpEt6eI1vk5y2D8g2+gKj0V8kFsnwyYMSXAS1ljIxIwhVmryYuRO+SIfGHP9hCBnrTlY8MB0wjSs0mQ==" saltValue="AvIKyLsmmIjRO6+VRZmRi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12A45-AF13-401F-B866-A533A14CF6E2}">
  <dimension ref="C5:K28"/>
  <sheetViews>
    <sheetView showGridLines="0" zoomScale="60" zoomScaleNormal="60" workbookViewId="0">
      <selection activeCell="E16" sqref="E16"/>
    </sheetView>
  </sheetViews>
  <sheetFormatPr defaultColWidth="8.69140625" defaultRowHeight="14.15"/>
  <cols>
    <col min="1" max="2" width="8.69140625" style="5"/>
    <col min="3" max="3" width="3.07421875" style="5" customWidth="1"/>
    <col min="4" max="4" width="41.07421875" style="5" customWidth="1"/>
    <col min="5" max="5" width="50.84375" style="5" customWidth="1"/>
    <col min="6" max="6" width="25.4609375" style="5" customWidth="1"/>
    <col min="7" max="7" width="27.4609375" style="5" customWidth="1"/>
    <col min="8" max="8" width="33.84375" style="5" customWidth="1"/>
    <col min="9" max="9" width="33.69140625" style="5" bestFit="1" customWidth="1"/>
    <col min="10" max="10" width="37.84375" style="5" customWidth="1"/>
    <col min="11" max="11" width="22.4609375" style="5" customWidth="1"/>
    <col min="12" max="12" width="23.3046875" style="5" customWidth="1"/>
    <col min="13" max="16384" width="8.69140625" style="5"/>
  </cols>
  <sheetData>
    <row r="5" spans="3:11" ht="17.600000000000001">
      <c r="C5" s="1"/>
      <c r="D5" s="2" t="s">
        <v>0</v>
      </c>
      <c r="E5" s="1"/>
      <c r="F5" s="3"/>
      <c r="G5" s="4"/>
    </row>
    <row r="6" spans="3:11" ht="35.15">
      <c r="C6" s="1"/>
      <c r="E6" s="6"/>
      <c r="F6" s="67" t="s">
        <v>1</v>
      </c>
    </row>
    <row r="7" spans="3:11" ht="20.149999999999999">
      <c r="C7" s="1"/>
      <c r="D7" s="65" t="s">
        <v>2</v>
      </c>
      <c r="E7" s="98"/>
      <c r="F7" s="100"/>
      <c r="G7" s="7"/>
    </row>
    <row r="8" spans="3:11" ht="17.600000000000001">
      <c r="C8" s="1"/>
      <c r="D8" s="8"/>
      <c r="E8" s="9"/>
      <c r="F8" s="8"/>
      <c r="G8" s="10"/>
    </row>
    <row r="9" spans="3:11" ht="20.149999999999999">
      <c r="C9" s="1"/>
      <c r="D9" s="65" t="s">
        <v>4</v>
      </c>
      <c r="E9" s="112"/>
      <c r="F9" s="113"/>
      <c r="G9" s="113"/>
      <c r="H9" s="114"/>
    </row>
    <row r="10" spans="3:11" ht="17.600000000000001">
      <c r="C10" s="1"/>
      <c r="D10" s="12"/>
      <c r="E10" s="12"/>
      <c r="F10" s="11"/>
      <c r="G10" s="11"/>
    </row>
    <row r="11" spans="3:11" ht="20.149999999999999">
      <c r="C11" s="1"/>
      <c r="D11" s="65" t="s">
        <v>5</v>
      </c>
      <c r="E11" s="99"/>
      <c r="F11" s="13"/>
      <c r="G11" s="10"/>
      <c r="H11" s="22" t="s">
        <v>6</v>
      </c>
    </row>
    <row r="12" spans="3:11" ht="17.600000000000001">
      <c r="C12" s="1"/>
      <c r="D12" s="13"/>
      <c r="E12" s="13"/>
      <c r="F12" s="13"/>
      <c r="G12" s="66" t="s">
        <v>7</v>
      </c>
      <c r="H12" s="66" t="s">
        <v>8</v>
      </c>
      <c r="I12" s="8"/>
      <c r="J12" s="1"/>
      <c r="K12" s="1"/>
    </row>
    <row r="13" spans="3:11" ht="20.149999999999999">
      <c r="C13" s="1"/>
      <c r="G13" s="101">
        <f>'Project information'!H13</f>
        <v>2500</v>
      </c>
      <c r="H13" s="101">
        <f>Budget!F34</f>
        <v>2500</v>
      </c>
      <c r="J13" s="1"/>
      <c r="K13" s="1"/>
    </row>
    <row r="14" spans="3:11" ht="19.75">
      <c r="H14" s="102" t="s">
        <v>9</v>
      </c>
    </row>
    <row r="15" spans="3:11" ht="31.5" customHeight="1"/>
    <row r="17" spans="4:10" ht="69.650000000000006" customHeight="1">
      <c r="H17" s="14" t="str">
        <f>IF(H13&gt;15000, "Limit the grant amount to its maximum: EUR 15 000. Please, refer to the GRANT Sheet","")</f>
        <v/>
      </c>
      <c r="J17" s="15"/>
    </row>
    <row r="20" spans="4:10" ht="17.600000000000001">
      <c r="D20" s="16" t="s">
        <v>10</v>
      </c>
    </row>
    <row r="21" spans="4:10" ht="35.15">
      <c r="D21" s="17"/>
      <c r="E21" s="66" t="s">
        <v>2</v>
      </c>
      <c r="F21" s="67" t="s">
        <v>1</v>
      </c>
      <c r="G21" s="67" t="s">
        <v>11</v>
      </c>
    </row>
    <row r="22" spans="4:10" ht="20.149999999999999">
      <c r="D22" s="65" t="s">
        <v>12</v>
      </c>
      <c r="E22" s="98"/>
      <c r="F22" s="100"/>
      <c r="G22" s="103"/>
    </row>
    <row r="23" spans="4:10">
      <c r="D23" s="17"/>
      <c r="E23" s="8"/>
      <c r="F23" s="8"/>
      <c r="G23" s="8"/>
      <c r="H23" s="7" t="str">
        <f>IF(AND(F22="Other",G22=""),"Please, specify","")</f>
        <v/>
      </c>
    </row>
    <row r="24" spans="4:10" ht="20.149999999999999">
      <c r="D24" s="65" t="s">
        <v>14</v>
      </c>
      <c r="E24" s="98"/>
      <c r="F24" s="100"/>
      <c r="G24" s="103"/>
    </row>
    <row r="25" spans="4:10" ht="17.600000000000001">
      <c r="D25" s="17"/>
      <c r="E25" s="8"/>
      <c r="F25" s="18"/>
      <c r="G25" s="8"/>
      <c r="H25" s="7"/>
    </row>
    <row r="26" spans="4:10" ht="20.149999999999999">
      <c r="D26" s="65" t="s">
        <v>15</v>
      </c>
      <c r="E26" s="98"/>
      <c r="F26" s="100"/>
      <c r="G26" s="103"/>
    </row>
    <row r="27" spans="4:10">
      <c r="H27" s="7" t="str">
        <f>IF(AND(F26="Other",G26=""),"Please, specify","")</f>
        <v/>
      </c>
    </row>
    <row r="28" spans="4:10" ht="20.149999999999999">
      <c r="D28" s="65" t="s">
        <v>16</v>
      </c>
      <c r="E28" s="98"/>
      <c r="F28" s="100"/>
      <c r="G28" s="103"/>
    </row>
  </sheetData>
  <sheetProtection algorithmName="SHA-512" hashValue="eprsPBAwNDP4XvNN2NbYSOfI2kGBP2sp7PD8iOaPxtce6pYOZJ/td5ulqmUl2t+f+cicuER0KEeg6iSXGYGKmw==" saltValue="IZXl8bLxfpOajAd1ymC5Jw==" spinCount="100000" sheet="1" objects="1" scenarios="1"/>
  <mergeCells count="1">
    <mergeCell ref="E9:H9"/>
  </mergeCells>
  <dataValidations count="3">
    <dataValidation type="list" allowBlank="1" showInputMessage="1" showErrorMessage="1" sqref="E11" xr:uid="{81CB5378-F85E-4E07-9B9F-11AFBFE1CD9A}">
      <formula1>"Spain,Italy,Belgium, Slovenia, Latvia"</formula1>
    </dataValidation>
    <dataValidation type="list" allowBlank="1" showInputMessage="1" showErrorMessage="1" sqref="F22 F26 F24 F28" xr:uid="{BC37558E-63E1-4216-AB28-2586FF553259}">
      <formula1>"Tourism SME, Other"</formula1>
    </dataValidation>
    <dataValidation type="list" allowBlank="1" showInputMessage="1" showErrorMessage="1" sqref="F7" xr:uid="{094F19E5-7568-40A0-A445-1A47FEFE25DA}">
      <formula1>"Tourism SME"</formula1>
    </dataValidation>
  </dataValidations>
  <hyperlinks>
    <hyperlink ref="H14" location="Budget!A1" display="Detailed in BUDGET Sheet" xr:uid="{876A8A8E-0A4F-47BF-8705-E1FF1C8F24A1}"/>
  </hyperlinks>
  <pageMargins left="0.25" right="0.25" top="0.75" bottom="0.75" header="0.3" footer="0.3"/>
  <pageSetup paperSize="9"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763EB-0D6B-4B00-9759-8ACF64C3C7AC}">
  <dimension ref="A2:BS46"/>
  <sheetViews>
    <sheetView showGridLines="0" tabSelected="1" topLeftCell="I1" zoomScale="55" zoomScaleNormal="55" workbookViewId="0">
      <selection activeCell="I22" sqref="I22"/>
    </sheetView>
  </sheetViews>
  <sheetFormatPr defaultColWidth="9.07421875" defaultRowHeight="14.15"/>
  <cols>
    <col min="1" max="1" width="3.07421875" style="19" customWidth="1"/>
    <col min="2" max="3" width="49.4609375" style="19" customWidth="1"/>
    <col min="4" max="4" width="50.84375" style="19" customWidth="1"/>
    <col min="5" max="5" width="25.84375" style="19" customWidth="1"/>
    <col min="6" max="6" width="31.4609375" style="22" customWidth="1"/>
    <col min="7" max="7" width="35.69140625" style="21" customWidth="1"/>
    <col min="8" max="8" width="27.3046875" style="39" bestFit="1" customWidth="1"/>
    <col min="9" max="9" width="30.69140625" style="22" customWidth="1"/>
    <col min="10" max="10" width="37.84375" style="19" customWidth="1"/>
    <col min="11" max="13" width="34.69140625" style="19" customWidth="1"/>
    <col min="14" max="14" width="34.53515625" style="19" customWidth="1"/>
    <col min="15" max="15" width="59.4609375" style="19" customWidth="1"/>
    <col min="16" max="16" width="31.07421875" style="19" customWidth="1"/>
    <col min="17" max="17" width="29.07421875" style="19" customWidth="1"/>
    <col min="18" max="18" width="30.53515625" style="19" customWidth="1"/>
    <col min="19" max="19" width="13.53515625" style="19" customWidth="1"/>
    <col min="20" max="20" width="20.07421875" style="19" customWidth="1"/>
    <col min="21" max="21" width="11.07421875" style="19" bestFit="1" customWidth="1"/>
    <col min="22" max="22" width="25.07421875" style="19" customWidth="1"/>
    <col min="23" max="16384" width="9.07421875" style="19"/>
  </cols>
  <sheetData>
    <row r="2" spans="2:17" ht="63.65" customHeight="1" thickBot="1">
      <c r="F2" s="20"/>
      <c r="H2" s="22"/>
    </row>
    <row r="3" spans="2:17" ht="60.65" customHeight="1">
      <c r="F3" s="20"/>
      <c r="G3" s="23"/>
      <c r="H3" s="24" t="s">
        <v>17</v>
      </c>
    </row>
    <row r="4" spans="2:17" ht="45.9" customHeight="1" thickBot="1">
      <c r="C4" s="25" t="s">
        <v>18</v>
      </c>
      <c r="H4" s="26" t="str" cm="1">
        <f t="array" ref="H4">IF(AND(C5:C9="Correct"), "Ready to submit", "Please, revise the checklist")</f>
        <v>Please, revise the checklist</v>
      </c>
      <c r="J4" s="85" t="s">
        <v>19</v>
      </c>
      <c r="K4" s="85" t="s">
        <v>20</v>
      </c>
      <c r="L4" s="85" t="s">
        <v>1</v>
      </c>
      <c r="M4" s="85" t="s">
        <v>21</v>
      </c>
      <c r="N4" s="85" t="s">
        <v>22</v>
      </c>
      <c r="O4" s="85" t="s">
        <v>23</v>
      </c>
    </row>
    <row r="5" spans="2:17" ht="90" customHeight="1">
      <c r="B5" s="27" t="s">
        <v>24</v>
      </c>
      <c r="C5" s="28" t="str">
        <f>IF(AND(C22&lt;&gt;"",D22&lt;&gt;"",E22&lt;&gt;"",F22&lt;&gt;"",G22&lt;&gt;""),"Correct","Compulsory cells not filled")</f>
        <v>Compulsory cells not filled</v>
      </c>
      <c r="D5" s="29" t="s">
        <v>25</v>
      </c>
      <c r="E5" s="97" t="s">
        <v>26</v>
      </c>
      <c r="G5" s="22"/>
      <c r="H5" s="22"/>
      <c r="J5" s="91" t="s">
        <v>27</v>
      </c>
      <c r="K5" s="86">
        <f>'Project information'!E7</f>
        <v>0</v>
      </c>
      <c r="L5" s="86">
        <f>'Project information'!F7</f>
        <v>0</v>
      </c>
      <c r="M5" s="72">
        <f>SUMIF($D$17:$D$18,J5,$E$17:$E$18)</f>
        <v>2500</v>
      </c>
      <c r="N5" s="72">
        <f>SUMIF($C$22:$C$32,J5,$E$22:$E$32)</f>
        <v>0</v>
      </c>
      <c r="O5" s="72">
        <f>M5+N5</f>
        <v>2500</v>
      </c>
    </row>
    <row r="6" spans="2:17" ht="90" customHeight="1">
      <c r="B6" s="27" t="s">
        <v>28</v>
      </c>
      <c r="C6" s="28" t="str">
        <f>IF(AND(M25&lt;=15%,M23&lt;=50%),"Correct","Training costs or Costs for the development and/or implementation of innovation are above the limit")</f>
        <v>Correct</v>
      </c>
      <c r="D6" s="29" t="s">
        <v>29</v>
      </c>
      <c r="E6" s="97" t="s">
        <v>30</v>
      </c>
      <c r="F6" s="30"/>
      <c r="G6" s="22"/>
      <c r="H6" s="22"/>
      <c r="J6" s="91" t="s">
        <v>12</v>
      </c>
      <c r="K6" s="86">
        <f>'Project information'!E22</f>
        <v>0</v>
      </c>
      <c r="L6" s="86">
        <f>'Project information'!F22</f>
        <v>0</v>
      </c>
      <c r="M6" s="72">
        <f>SUMIF($D$17:$D$18,J6,$H$17:$H$18)</f>
        <v>0</v>
      </c>
      <c r="N6" s="72">
        <f>SUMIF($C$22:$C$32,J6,$E$22:$E$32)</f>
        <v>0</v>
      </c>
      <c r="O6" s="72">
        <f t="shared" ref="O6:O8" si="0">M6+N6</f>
        <v>0</v>
      </c>
    </row>
    <row r="7" spans="2:17" ht="90" customHeight="1">
      <c r="B7" s="27" t="s">
        <v>31</v>
      </c>
      <c r="C7" s="28" t="str">
        <f>IF(O11&gt;=60%*O10,"Correct","Amount granted to Tourism SMEs does not reach 60%")</f>
        <v>Correct</v>
      </c>
      <c r="D7" s="29" t="s">
        <v>32</v>
      </c>
      <c r="E7" s="97" t="s">
        <v>33</v>
      </c>
      <c r="G7" s="22"/>
      <c r="H7" s="22"/>
      <c r="J7" s="91" t="s">
        <v>14</v>
      </c>
      <c r="K7" s="86">
        <f>'Project information'!E24</f>
        <v>0</v>
      </c>
      <c r="L7" s="86">
        <f>'Project information'!F24</f>
        <v>0</v>
      </c>
      <c r="M7" s="72">
        <f>SUMIF($D$17:$D$18,J7,$H$17:$H$18)</f>
        <v>0</v>
      </c>
      <c r="N7" s="72">
        <f>SUMIF($C$22:$C$32,J7,$E$22:$E$32)</f>
        <v>0</v>
      </c>
      <c r="O7" s="72">
        <f t="shared" si="0"/>
        <v>0</v>
      </c>
    </row>
    <row r="8" spans="2:17" ht="90" customHeight="1">
      <c r="B8" s="27" t="s">
        <v>34</v>
      </c>
      <c r="C8" s="28" t="str">
        <f>IF(F34&lt;=15000,"Correct","The grant amount can not exceed EUR 15 000")</f>
        <v>Correct</v>
      </c>
      <c r="D8" s="29" t="s">
        <v>35</v>
      </c>
      <c r="E8" s="97" t="s">
        <v>36</v>
      </c>
      <c r="G8" s="22"/>
      <c r="H8" s="22"/>
      <c r="J8" s="91" t="s">
        <v>15</v>
      </c>
      <c r="K8" s="86">
        <f>'Project information'!E26</f>
        <v>0</v>
      </c>
      <c r="L8" s="86">
        <f>'Project information'!F26</f>
        <v>0</v>
      </c>
      <c r="M8" s="72">
        <f>SUMIF($D$17:$D$18,J8,$H$17:$H$18)</f>
        <v>0</v>
      </c>
      <c r="N8" s="72">
        <f>SUMIF($C$22:$C$32,J8,$E$22:$E$32)</f>
        <v>0</v>
      </c>
      <c r="O8" s="72">
        <f t="shared" si="0"/>
        <v>0</v>
      </c>
    </row>
    <row r="9" spans="2:17" ht="90" customHeight="1">
      <c r="B9" s="27" t="s">
        <v>37</v>
      </c>
      <c r="C9" s="28" t="str">
        <f>IF(AND(F34=O10,F34=L27),"Correct","Associate each cost to a Partner and a Type of Cost")</f>
        <v>Associate each cost to a Partner and a Type of Cost</v>
      </c>
      <c r="D9" s="29" t="s">
        <v>38</v>
      </c>
      <c r="E9" s="97" t="s">
        <v>39</v>
      </c>
      <c r="G9" s="22"/>
      <c r="H9" s="22"/>
      <c r="J9" s="91" t="s">
        <v>16</v>
      </c>
      <c r="K9" s="86">
        <f>'Project information'!E28</f>
        <v>0</v>
      </c>
      <c r="L9" s="86">
        <f>'Project information'!F28</f>
        <v>0</v>
      </c>
      <c r="M9" s="72">
        <f>SUMIF($D$17:$D$18,J9,$H$17:$H$18)</f>
        <v>0</v>
      </c>
      <c r="N9" s="72">
        <f>SUMIF($C$22:$C$32,J9,$E$22:$E$32)</f>
        <v>0</v>
      </c>
      <c r="O9" s="72">
        <f t="shared" ref="O9" si="1">M9+N9</f>
        <v>0</v>
      </c>
      <c r="P9" s="31" t="str">
        <f>IF(O10=F34,"","Please, make sure that all expenses are linked to a type of cost and a beneficiary")</f>
        <v>Please, make sure that all expenses are linked to a type of cost and a beneficiary</v>
      </c>
      <c r="Q9" s="32" t="s">
        <v>33</v>
      </c>
    </row>
    <row r="10" spans="2:17" ht="99" customHeight="1">
      <c r="G10" s="22"/>
      <c r="H10" s="22"/>
      <c r="J10" s="33"/>
      <c r="N10" s="95" t="s">
        <v>23</v>
      </c>
      <c r="O10" s="87">
        <f>SUM(O11+O12)</f>
        <v>0</v>
      </c>
      <c r="Q10" s="34"/>
    </row>
    <row r="11" spans="2:17" ht="22.65" customHeight="1">
      <c r="B11" s="22"/>
      <c r="C11" s="22"/>
      <c r="D11" s="22"/>
      <c r="E11" s="22"/>
      <c r="G11" s="22"/>
      <c r="H11" s="22"/>
      <c r="J11" s="33"/>
      <c r="N11" s="95" t="s">
        <v>3</v>
      </c>
      <c r="O11" s="96">
        <f>SUMIF($L$5:$L$9,N11,$O$5:$O$9)</f>
        <v>0</v>
      </c>
      <c r="P11" s="35" t="e">
        <f>O11/O10</f>
        <v>#DIV/0!</v>
      </c>
      <c r="Q11" s="36" t="e">
        <f>IF(OR(P11&gt;=60%),"Correct!","Support to Tourism SMEs must be represent at least 60% of the grant")</f>
        <v>#DIV/0!</v>
      </c>
    </row>
    <row r="12" spans="2:17" ht="39" customHeight="1">
      <c r="B12" s="22"/>
      <c r="C12" s="22"/>
      <c r="D12" s="22"/>
      <c r="E12" s="22"/>
      <c r="G12" s="22"/>
      <c r="H12" s="22"/>
      <c r="J12" s="22"/>
      <c r="K12" s="22"/>
      <c r="N12" s="95" t="s">
        <v>13</v>
      </c>
      <c r="O12" s="96">
        <f>SUMIF($L$5:$L$9,N12,$O$5:$O$9)</f>
        <v>0</v>
      </c>
      <c r="P12" s="37" t="e">
        <f>O12/O10</f>
        <v>#DIV/0!</v>
      </c>
      <c r="Q12" s="38"/>
    </row>
    <row r="13" spans="2:17" ht="15" customHeight="1" thickBot="1"/>
    <row r="14" spans="2:17" ht="25.65" customHeight="1">
      <c r="B14" s="115" t="s">
        <v>40</v>
      </c>
      <c r="C14" s="73"/>
      <c r="D14" s="117" t="s">
        <v>41</v>
      </c>
      <c r="E14" s="124" t="s">
        <v>42</v>
      </c>
      <c r="F14" s="122" t="s">
        <v>43</v>
      </c>
      <c r="G14" s="19"/>
      <c r="H14" s="19"/>
      <c r="I14" s="19"/>
    </row>
    <row r="15" spans="2:17" ht="30.75" customHeight="1" thickBot="1">
      <c r="B15" s="116"/>
      <c r="C15" s="74"/>
      <c r="D15" s="118"/>
      <c r="E15" s="125"/>
      <c r="F15" s="123"/>
      <c r="G15" s="19"/>
      <c r="H15" s="19"/>
      <c r="I15" s="19"/>
    </row>
    <row r="16" spans="2:17" s="38" customFormat="1" ht="36" customHeight="1" thickBot="1">
      <c r="B16" s="75" t="s">
        <v>44</v>
      </c>
      <c r="C16" s="76"/>
      <c r="D16" s="76"/>
      <c r="E16" s="76"/>
      <c r="F16" s="77"/>
      <c r="G16" s="19"/>
      <c r="H16" s="19"/>
      <c r="I16" s="19"/>
    </row>
    <row r="17" spans="1:68" s="38" customFormat="1" ht="54.9" customHeight="1">
      <c r="B17" s="78" t="s">
        <v>45</v>
      </c>
      <c r="C17" s="79" t="s">
        <v>46</v>
      </c>
      <c r="D17" s="104" t="s">
        <v>27</v>
      </c>
      <c r="E17" s="80">
        <f>IF(OR('Project information'!E11="Spain",'Project information'!E11="Belgium"),1250,2500)</f>
        <v>2500</v>
      </c>
      <c r="F17" s="40" t="s">
        <v>47</v>
      </c>
      <c r="G17" s="41" t="str">
        <f>IF(E17=0,"This category has a fixed allocation of EUR 2,500","")</f>
        <v/>
      </c>
      <c r="H17" s="32" t="s">
        <v>26</v>
      </c>
      <c r="I17" s="42"/>
    </row>
    <row r="18" spans="1:68" s="38" customFormat="1" ht="19.95" customHeight="1">
      <c r="B18" s="88" t="s">
        <v>48</v>
      </c>
      <c r="C18" s="56"/>
      <c r="D18" s="56"/>
      <c r="E18" s="89">
        <f>E17</f>
        <v>2500</v>
      </c>
      <c r="F18" s="58"/>
      <c r="I18" s="41"/>
      <c r="J18" s="43"/>
      <c r="K18" s="42"/>
    </row>
    <row r="19" spans="1:68" s="38" customFormat="1" ht="14.6" thickBot="1">
      <c r="J19" s="19"/>
      <c r="K19" s="19"/>
      <c r="L19" s="19"/>
    </row>
    <row r="20" spans="1:68" s="38" customFormat="1" ht="94.95" customHeight="1" thickBot="1">
      <c r="B20" s="75" t="s">
        <v>49</v>
      </c>
      <c r="C20" s="76"/>
      <c r="D20" s="76"/>
      <c r="E20" s="76"/>
      <c r="F20" s="76"/>
      <c r="G20" s="105" t="s">
        <v>50</v>
      </c>
      <c r="I20" s="44"/>
      <c r="J20" s="44"/>
      <c r="K20" s="85" t="s">
        <v>51</v>
      </c>
      <c r="L20" s="85" t="s">
        <v>52</v>
      </c>
      <c r="M20" s="85" t="s">
        <v>53</v>
      </c>
    </row>
    <row r="21" spans="1:68" s="38" customFormat="1" ht="109.95" customHeight="1">
      <c r="B21" s="68"/>
      <c r="C21" s="69" t="s">
        <v>41</v>
      </c>
      <c r="D21" s="69" t="s">
        <v>54</v>
      </c>
      <c r="E21" s="70" t="s">
        <v>42</v>
      </c>
      <c r="F21" s="69" t="s">
        <v>55</v>
      </c>
      <c r="G21" s="71"/>
      <c r="H21" s="44"/>
      <c r="K21" s="84" t="s">
        <v>56</v>
      </c>
      <c r="L21" s="72">
        <f>E18</f>
        <v>2500</v>
      </c>
      <c r="M21" s="92">
        <f>L21/$L$27</f>
        <v>1</v>
      </c>
    </row>
    <row r="22" spans="1:68" s="46" customFormat="1" ht="109.95" customHeight="1" thickBot="1">
      <c r="A22" s="38"/>
      <c r="B22" s="81" t="s">
        <v>57</v>
      </c>
      <c r="C22" s="47"/>
      <c r="D22" s="45"/>
      <c r="E22" s="108"/>
      <c r="F22" s="106" t="str">
        <f>IF(ISNUMBER(E22),"provide a justification in this cell","")</f>
        <v/>
      </c>
      <c r="G22" s="107" t="str">
        <f>IF(ISNUMBER(E22)," indicate to which concrete output it refers","")</f>
        <v/>
      </c>
      <c r="H22" s="41" t="str">
        <f>IF(D22&lt;&gt;"","","Add minimum one activity")</f>
        <v>Add minimum one activity</v>
      </c>
      <c r="I22" s="38"/>
      <c r="J22" s="38"/>
      <c r="K22" s="90" t="s">
        <v>58</v>
      </c>
      <c r="L22" s="72">
        <f>SUMIF($D$22:$D$32,K22,$E$22:$E$32)</f>
        <v>0</v>
      </c>
      <c r="M22" s="92">
        <f>L22/$L$27</f>
        <v>0</v>
      </c>
      <c r="N22" s="38"/>
      <c r="O22" s="19"/>
      <c r="P22" s="19"/>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row>
    <row r="23" spans="1:68" s="38" customFormat="1" ht="109.95" customHeight="1">
      <c r="B23" s="119" t="s">
        <v>59</v>
      </c>
      <c r="C23" s="49"/>
      <c r="D23" s="50"/>
      <c r="E23" s="109"/>
      <c r="F23" s="51" t="str">
        <f>IF(ISNUMBER(E23),"provide a justification in this cell","")</f>
        <v/>
      </c>
      <c r="G23" s="52" t="str">
        <f>IF(ISNUMBER(E23)," indicate to which concrete output it refers","")</f>
        <v/>
      </c>
      <c r="H23" s="41"/>
      <c r="I23" s="41"/>
      <c r="J23" s="111" t="s">
        <v>60</v>
      </c>
      <c r="K23" s="84" t="s">
        <v>61</v>
      </c>
      <c r="L23" s="72">
        <f>SUMIF($D$22:$D$32,K23,$E$22:$E$32)</f>
        <v>0</v>
      </c>
      <c r="M23" s="92">
        <f t="shared" ref="M23:M26" si="2">L23/$L$27</f>
        <v>0</v>
      </c>
      <c r="N23" s="48" t="str">
        <f>IF(M23&gt;=50%,"Costs for the development and/or implementation of innovation are above the limit","")</f>
        <v/>
      </c>
    </row>
    <row r="24" spans="1:68" s="38" customFormat="1" ht="109.95" customHeight="1">
      <c r="B24" s="120"/>
      <c r="C24" s="49"/>
      <c r="D24" s="50"/>
      <c r="E24" s="109"/>
      <c r="F24" s="51" t="str">
        <f t="shared" ref="F24:F32" si="3">IF(ISNUMBER(E24),"provide a justification in this cell","")</f>
        <v/>
      </c>
      <c r="G24" s="52" t="str">
        <f t="shared" ref="G24:G32" si="4">IF(ISNUMBER(E24)," indicate to which concrete output it refers","")</f>
        <v/>
      </c>
      <c r="H24" s="41" t="str">
        <f>IF(AND(ISNUMBER(F24),ISNONTEXT(G24)),"Please define the main output expected from the activity","")</f>
        <v/>
      </c>
      <c r="I24" s="32" t="s">
        <v>39</v>
      </c>
      <c r="K24" s="91" t="s">
        <v>62</v>
      </c>
      <c r="L24" s="72">
        <f>SUMIF($D$22:$D$32,K24,$E$22:$E$32)</f>
        <v>0</v>
      </c>
      <c r="M24" s="92">
        <f>L24/$L$27</f>
        <v>0</v>
      </c>
    </row>
    <row r="25" spans="1:68" s="38" customFormat="1" ht="109.95" customHeight="1">
      <c r="B25" s="120"/>
      <c r="C25" s="49"/>
      <c r="D25" s="50"/>
      <c r="E25" s="109"/>
      <c r="F25" s="51" t="str">
        <f t="shared" si="3"/>
        <v/>
      </c>
      <c r="G25" s="52" t="str">
        <f t="shared" si="4"/>
        <v/>
      </c>
      <c r="H25" s="41" t="str" cm="1">
        <f t="array" ref="H25">IF(AND(ISNUMBER(N20I26),ISNONTEXT(G25)),"Please define the main output expected from the activity","")</f>
        <v/>
      </c>
      <c r="I25" s="19"/>
      <c r="J25" s="111" t="s">
        <v>63</v>
      </c>
      <c r="K25" s="91" t="s">
        <v>64</v>
      </c>
      <c r="L25" s="72">
        <f>SUMIF($D$22:$D$32,K25,$E$22:$E$32)</f>
        <v>0</v>
      </c>
      <c r="M25" s="92">
        <f t="shared" si="2"/>
        <v>0</v>
      </c>
      <c r="N25" s="48" t="str">
        <f>IF(M25&gt;=15%,"Exceeding the maximum 15% for training costs!","")</f>
        <v/>
      </c>
    </row>
    <row r="26" spans="1:68" s="38" customFormat="1" ht="109.95" customHeight="1">
      <c r="B26" s="120"/>
      <c r="C26" s="49"/>
      <c r="D26" s="50"/>
      <c r="E26" s="109"/>
      <c r="F26" s="51" t="str">
        <f t="shared" si="3"/>
        <v/>
      </c>
      <c r="G26" s="52" t="str">
        <f t="shared" si="4"/>
        <v/>
      </c>
      <c r="H26" s="41" t="str">
        <f t="shared" ref="H26:H32" si="5">IF(AND(ISNUMBER(F26),ISNONTEXT(G26)),"Please define the main output expected from the activity","")</f>
        <v/>
      </c>
      <c r="I26" s="19"/>
      <c r="J26" s="48"/>
      <c r="K26" s="91" t="s">
        <v>65</v>
      </c>
      <c r="L26" s="72">
        <f>SUMIF($D$22:$D$32,K26,$E$22:$E$32)</f>
        <v>0</v>
      </c>
      <c r="M26" s="92">
        <f t="shared" si="2"/>
        <v>0</v>
      </c>
      <c r="N26" s="48"/>
    </row>
    <row r="27" spans="1:68" s="38" customFormat="1" ht="39" customHeight="1">
      <c r="B27" s="120"/>
      <c r="C27" s="49"/>
      <c r="D27" s="50"/>
      <c r="E27" s="109"/>
      <c r="F27" s="51" t="str">
        <f t="shared" si="3"/>
        <v/>
      </c>
      <c r="G27" s="52" t="str">
        <f t="shared" si="4"/>
        <v/>
      </c>
      <c r="H27" s="41" t="str">
        <f t="shared" si="5"/>
        <v/>
      </c>
      <c r="I27" s="19"/>
      <c r="K27" s="93" t="s">
        <v>23</v>
      </c>
      <c r="L27" s="94">
        <f>SUM(L21:L26)</f>
        <v>2500</v>
      </c>
      <c r="M27" s="53" t="str">
        <f>IF(OR(M25&gt;=15%,M23&gt;=50%),"Training costs or Costs for the development and/or implementation of innovation are above the limit","Correct")</f>
        <v>Correct</v>
      </c>
    </row>
    <row r="28" spans="1:68" s="38" customFormat="1" ht="39" customHeight="1">
      <c r="B28" s="120"/>
      <c r="C28" s="49"/>
      <c r="D28" s="50"/>
      <c r="E28" s="109"/>
      <c r="F28" s="51" t="str">
        <f t="shared" si="3"/>
        <v/>
      </c>
      <c r="G28" s="52" t="str">
        <f t="shared" si="4"/>
        <v/>
      </c>
      <c r="H28" s="41" t="str">
        <f t="shared" si="5"/>
        <v/>
      </c>
      <c r="I28" s="19"/>
    </row>
    <row r="29" spans="1:68" s="38" customFormat="1" ht="39" customHeight="1">
      <c r="B29" s="120"/>
      <c r="C29" s="49"/>
      <c r="D29" s="50"/>
      <c r="E29" s="109"/>
      <c r="F29" s="51" t="str">
        <f t="shared" si="3"/>
        <v/>
      </c>
      <c r="G29" s="52" t="str">
        <f t="shared" si="4"/>
        <v/>
      </c>
      <c r="H29" s="41" t="str">
        <f t="shared" si="5"/>
        <v/>
      </c>
      <c r="I29" s="19"/>
      <c r="M29" s="32" t="s">
        <v>30</v>
      </c>
      <c r="P29" s="54"/>
    </row>
    <row r="30" spans="1:68" s="38" customFormat="1" ht="39" customHeight="1">
      <c r="B30" s="120"/>
      <c r="C30" s="49"/>
      <c r="D30" s="50"/>
      <c r="E30" s="109"/>
      <c r="F30" s="51" t="str">
        <f t="shared" si="3"/>
        <v/>
      </c>
      <c r="G30" s="52" t="str">
        <f t="shared" si="4"/>
        <v/>
      </c>
      <c r="H30" s="41" t="str">
        <f t="shared" si="5"/>
        <v/>
      </c>
      <c r="I30" s="19"/>
      <c r="J30" s="19"/>
      <c r="P30" s="54"/>
    </row>
    <row r="31" spans="1:68" s="38" customFormat="1" ht="39" customHeight="1">
      <c r="B31" s="120"/>
      <c r="C31" s="49"/>
      <c r="D31" s="50"/>
      <c r="E31" s="109"/>
      <c r="F31" s="51" t="str">
        <f t="shared" si="3"/>
        <v/>
      </c>
      <c r="G31" s="52" t="str">
        <f t="shared" si="4"/>
        <v/>
      </c>
      <c r="H31" s="41" t="str">
        <f t="shared" si="5"/>
        <v/>
      </c>
      <c r="I31" s="19"/>
      <c r="J31" s="19"/>
    </row>
    <row r="32" spans="1:68" s="38" customFormat="1" ht="39" customHeight="1" thickBot="1">
      <c r="B32" s="121"/>
      <c r="C32" s="49"/>
      <c r="D32" s="50"/>
      <c r="E32" s="109"/>
      <c r="F32" s="51" t="str">
        <f t="shared" si="3"/>
        <v/>
      </c>
      <c r="G32" s="52" t="str">
        <f t="shared" si="4"/>
        <v/>
      </c>
      <c r="H32" s="41" t="str">
        <f t="shared" si="5"/>
        <v/>
      </c>
      <c r="I32" s="19"/>
      <c r="J32" s="19"/>
      <c r="M32" s="54"/>
    </row>
    <row r="33" spans="1:71" s="38" customFormat="1" ht="39" customHeight="1" thickBot="1">
      <c r="B33" s="55" t="s">
        <v>66</v>
      </c>
      <c r="C33" s="56"/>
      <c r="D33" s="56"/>
      <c r="E33" s="56"/>
      <c r="F33" s="57">
        <f>SUM(E22:E32)</f>
        <v>0</v>
      </c>
      <c r="G33" s="58"/>
      <c r="J33" s="19"/>
      <c r="K33" s="19"/>
      <c r="M33" s="19"/>
      <c r="P33" s="54"/>
    </row>
    <row r="34" spans="1:71" s="38" customFormat="1" ht="35.6" thickBot="1">
      <c r="B34" s="82" t="s">
        <v>67</v>
      </c>
      <c r="C34" s="83"/>
      <c r="D34" s="83"/>
      <c r="E34" s="83" t="s">
        <v>23</v>
      </c>
      <c r="F34" s="59">
        <f>SUM(F33,E18)</f>
        <v>2500</v>
      </c>
      <c r="G34" s="110" t="str">
        <f>IF(F34&gt;15000,"The max. grant amount is EUR 15.000. Limit the Costs to Eur 15 000"," Total project budget covered by the grant")</f>
        <v xml:space="preserve"> Total project budget covered by the grant</v>
      </c>
      <c r="J34" s="60"/>
      <c r="L34" s="19"/>
      <c r="M34" s="19"/>
      <c r="Q34" s="37"/>
    </row>
    <row r="35" spans="1:71" s="38" customFormat="1" ht="62.4" customHeight="1">
      <c r="B35" s="19"/>
      <c r="C35" s="19"/>
      <c r="D35" s="19"/>
      <c r="E35" s="19"/>
      <c r="F35" s="32" t="s">
        <v>36</v>
      </c>
      <c r="G35" s="61" t="str">
        <f>IF(F34&gt;15000,"Not covered by the grant","")</f>
        <v/>
      </c>
      <c r="H35" s="62" t="str">
        <f>IF(F34 &gt; 15000, F34-15000,"")</f>
        <v/>
      </c>
      <c r="I35" s="63" t="str">
        <f>IF(F34&gt;15000,"This amount will not be covered by the grant, remove these expenses from the table above","")</f>
        <v/>
      </c>
      <c r="K35" s="19"/>
      <c r="M35" s="19"/>
      <c r="Q35" s="37"/>
    </row>
    <row r="36" spans="1:71" s="38" customFormat="1" ht="105" customHeight="1">
      <c r="B36" s="19"/>
      <c r="C36" s="19"/>
      <c r="D36" s="19"/>
      <c r="E36" s="19"/>
      <c r="F36" s="19"/>
      <c r="G36" s="19"/>
      <c r="I36" s="22"/>
      <c r="J36" s="19"/>
      <c r="K36" s="19"/>
      <c r="L36" s="19"/>
      <c r="M36" s="19"/>
    </row>
    <row r="37" spans="1:71" s="38" customFormat="1" ht="39" customHeight="1">
      <c r="E37" s="19"/>
      <c r="F37" s="19"/>
      <c r="G37" s="19"/>
      <c r="H37" s="19"/>
      <c r="I37" s="22"/>
      <c r="J37" s="19"/>
      <c r="L37" s="19"/>
      <c r="M37" s="19"/>
    </row>
    <row r="38" spans="1:71" s="38" customFormat="1" ht="39" customHeight="1">
      <c r="I38" s="44"/>
      <c r="M38" s="19"/>
    </row>
    <row r="39" spans="1:71" s="38" customFormat="1" ht="39" customHeight="1">
      <c r="I39" s="44"/>
      <c r="M39" s="19"/>
    </row>
    <row r="40" spans="1:71" s="38" customFormat="1" ht="39" customHeight="1">
      <c r="B40" s="19"/>
      <c r="C40" s="19"/>
      <c r="D40" s="19"/>
      <c r="E40" s="19"/>
      <c r="F40" s="22"/>
      <c r="G40" s="21"/>
      <c r="H40" s="39"/>
      <c r="I40" s="22"/>
      <c r="J40" s="19"/>
      <c r="K40" s="19"/>
      <c r="M40" s="19"/>
    </row>
    <row r="41" spans="1:71" s="38" customFormat="1" ht="31.65" customHeight="1">
      <c r="B41" s="19"/>
      <c r="C41" s="19"/>
      <c r="D41" s="19"/>
      <c r="E41" s="19"/>
      <c r="F41" s="22"/>
      <c r="G41" s="21"/>
      <c r="H41" s="39"/>
      <c r="I41" s="22"/>
      <c r="J41" s="19"/>
      <c r="K41" s="19"/>
      <c r="L41" s="19"/>
      <c r="M41" s="19"/>
    </row>
    <row r="42" spans="1:71" s="38" customFormat="1" ht="39" customHeight="1">
      <c r="B42" s="19"/>
      <c r="C42" s="19"/>
      <c r="D42" s="19"/>
      <c r="E42" s="19"/>
      <c r="F42" s="22"/>
      <c r="G42" s="21"/>
      <c r="H42" s="39"/>
      <c r="I42" s="22"/>
      <c r="J42" s="19"/>
      <c r="K42" s="19"/>
      <c r="L42" s="19"/>
      <c r="M42" s="19"/>
      <c r="N42" s="19"/>
      <c r="O42" s="19"/>
      <c r="P42" s="19"/>
    </row>
    <row r="43" spans="1:71" s="46" customFormat="1" ht="27.75" customHeight="1">
      <c r="A43" s="38"/>
      <c r="B43" s="19"/>
      <c r="C43" s="19"/>
      <c r="D43" s="19"/>
      <c r="E43" s="19"/>
      <c r="F43" s="22"/>
      <c r="G43" s="21"/>
      <c r="H43" s="39"/>
      <c r="I43" s="22"/>
      <c r="J43" s="19"/>
      <c r="K43" s="64"/>
      <c r="L43" s="19"/>
      <c r="M43" s="19"/>
      <c r="N43" s="19"/>
      <c r="O43" s="19"/>
      <c r="P43" s="19"/>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row>
    <row r="44" spans="1:71" ht="33.75" customHeight="1">
      <c r="L44" s="64"/>
      <c r="M44" s="64"/>
    </row>
    <row r="45" spans="1:71" ht="37.65" customHeight="1"/>
    <row r="46" spans="1:71" ht="37.65" hidden="1" customHeight="1"/>
  </sheetData>
  <sheetProtection algorithmName="SHA-512" hashValue="HbFP0l9h96crGa5dmS+ZJb41Ayvqtk2z66v+9LsoXBPNtbeF119z04CtQkpJsh691tEjFMYQIVQmnLViPdZXHQ==" saltValue="OJIolwxz6YBMDBRFy4P4WA==" spinCount="100000" sheet="1" objects="1" scenarios="1"/>
  <mergeCells count="5">
    <mergeCell ref="B14:B15"/>
    <mergeCell ref="D14:D15"/>
    <mergeCell ref="B23:B32"/>
    <mergeCell ref="F14:F15"/>
    <mergeCell ref="E14:E15"/>
  </mergeCells>
  <phoneticPr fontId="31" type="noConversion"/>
  <conditionalFormatting sqref="C5">
    <cfRule type="containsText" dxfId="19" priority="21" operator="containsText" text="Compulsory cells not filled">
      <formula>NOT(ISERROR(SEARCH("Compulsory cells not filled",C5)))</formula>
    </cfRule>
  </conditionalFormatting>
  <conditionalFormatting sqref="C5:C9">
    <cfRule type="containsText" dxfId="18" priority="14" operator="containsText" text="Correct">
      <formula>NOT(ISERROR(SEARCH("Correct",C5)))</formula>
    </cfRule>
  </conditionalFormatting>
  <conditionalFormatting sqref="C6">
    <cfRule type="containsText" dxfId="17" priority="17" operator="containsText" text="Training costs or Costs for the development and/or implementation of innovation are above the limit">
      <formula>NOT(ISERROR(SEARCH("Training costs or Costs for the development and/or implementation of innovation are above the limit",C6)))</formula>
    </cfRule>
  </conditionalFormatting>
  <conditionalFormatting sqref="C7">
    <cfRule type="containsText" dxfId="16" priority="16" operator="containsText" text="Amount granted to Tourism SMEs does not reach 60%">
      <formula>NOT(ISERROR(SEARCH("Amount granted to Tourism SMEs does not reach 60%",C7)))</formula>
    </cfRule>
  </conditionalFormatting>
  <conditionalFormatting sqref="C8">
    <cfRule type="containsText" dxfId="15" priority="9" operator="containsText" text="The grant amount can not exceed EUR 15 000">
      <formula>NOT(ISERROR(SEARCH("The grant amount can not exceed EUR 15 000",C8)))</formula>
    </cfRule>
  </conditionalFormatting>
  <conditionalFormatting sqref="C9">
    <cfRule type="containsText" dxfId="14" priority="5" operator="containsText" text="Associate each cost to a Partner and a Type of Cost">
      <formula>NOT(ISERROR(SEARCH("Associate each cost to a Partner and a Type of Cost",C9)))</formula>
    </cfRule>
    <cfRule type="containsText" dxfId="13" priority="6" operator="containsText" text="Revise budget conditions">
      <formula>NOT(ISERROR(SEARCH("Revise budget conditions",C9)))</formula>
    </cfRule>
  </conditionalFormatting>
  <conditionalFormatting sqref="F34:G34">
    <cfRule type="expression" dxfId="12" priority="3">
      <formula>$F$34&lt;15000</formula>
    </cfRule>
  </conditionalFormatting>
  <conditionalFormatting sqref="G3">
    <cfRule type="containsText" dxfId="11" priority="19" operator="containsText" text="Revise budget conditions">
      <formula>NOT(ISERROR(SEARCH("Revise budget conditions",G3)))</formula>
    </cfRule>
    <cfRule type="containsText" dxfId="10" priority="20" operator="containsText" text="Conditions fulfilled">
      <formula>NOT(ISERROR(SEARCH("Conditions fulfilled",G3)))</formula>
    </cfRule>
  </conditionalFormatting>
  <conditionalFormatting sqref="G34">
    <cfRule type="containsText" dxfId="9" priority="1" operator="containsText" text="The max. grant amount is EUR 15.000. Limit the Costs to Eur 15 000">
      <formula>NOT(ISERROR(SEARCH("The max. grant amount is EUR 15.000. Limit the Costs to Eur 15 000",G34)))</formula>
    </cfRule>
  </conditionalFormatting>
  <conditionalFormatting sqref="H4">
    <cfRule type="containsText" dxfId="8" priority="10" operator="containsText" text="Please, revise the checklist">
      <formula>NOT(ISERROR(SEARCH("Please, revise the checklist",H4)))</formula>
    </cfRule>
    <cfRule type="containsText" dxfId="7" priority="11" operator="containsText" text="Ready to submit">
      <formula>NOT(ISERROR(SEARCH("Ready to submit",H4)))</formula>
    </cfRule>
  </conditionalFormatting>
  <conditionalFormatting sqref="I43">
    <cfRule type="cellIs" dxfId="6" priority="26" operator="greaterThan">
      <formula>#REF!</formula>
    </cfRule>
  </conditionalFormatting>
  <conditionalFormatting sqref="J34">
    <cfRule type="cellIs" dxfId="5" priority="25" operator="equal">
      <formula>"Correct grant amount!"</formula>
    </cfRule>
  </conditionalFormatting>
  <conditionalFormatting sqref="M27">
    <cfRule type="containsText" dxfId="4" priority="12" operator="containsText" text="Correct">
      <formula>NOT(ISERROR(SEARCH("Correct",M27)))</formula>
    </cfRule>
    <cfRule type="containsText" dxfId="3" priority="13" operator="containsText" text="Training costs or Costs for the development and/or implementation of innovation are above the limit">
      <formula>NOT(ISERROR(SEARCH("Training costs or Costs for the development and/or implementation of innovation are above the limit",M27)))</formula>
    </cfRule>
  </conditionalFormatting>
  <conditionalFormatting sqref="P11">
    <cfRule type="cellIs" dxfId="2" priority="23" operator="greaterThanOrEqual">
      <formula>0.6</formula>
    </cfRule>
    <cfRule type="cellIs" dxfId="1" priority="24" operator="lessThan">
      <formula>60%</formula>
    </cfRule>
  </conditionalFormatting>
  <conditionalFormatting sqref="Q11">
    <cfRule type="cellIs" dxfId="0" priority="22" operator="equal">
      <formula>"Support to SMEs must be represent at least 70% of the grant"</formula>
    </cfRule>
  </conditionalFormatting>
  <dataValidations count="6">
    <dataValidation type="custom" allowBlank="1" showErrorMessage="1" errorTitle="INVALID AMOUNT" error="The total budget of the proposal must be superior to 4 000€ and inferior to 10 000€." sqref="F34" xr:uid="{79102ECB-38C8-43A6-9843-2CFDD99AB834}">
      <formula1>F34&lt;30000</formula1>
    </dataValidation>
    <dataValidation type="list" allowBlank="1" showInputMessage="1" showErrorMessage="1" sqref="C22:C32" xr:uid="{489185C8-6BD0-409E-9767-2BF82E721814}">
      <formula1>$J$5:$J$9</formula1>
    </dataValidation>
    <dataValidation allowBlank="1" showInputMessage="1" showErrorMessage="1" prompt="Compulsory cells are:_x000a_- E17_x000a_- E23_x000a_- At least one from E24-E29_x000a_" sqref="K4" xr:uid="{1514008B-93CE-4BF5-8219-50328E8746D0}"/>
    <dataValidation type="list" allowBlank="1" showInputMessage="1" showErrorMessage="1" sqref="D12" xr:uid="{1620DC15-ED7A-4DEC-BA95-4854BE1A4D3B}">
      <formula1>"Radical innovative project, Disruptive innovative project, Substantial innovation project"</formula1>
    </dataValidation>
    <dataValidation allowBlank="1" errorTitle="INVALID AMOUNT" error="The total budget of the proposal must be superior to 4 000€ and inferior to 10 000€." sqref="G34" xr:uid="{E749642B-85CF-47F8-85A2-A258A1A42C90}"/>
    <dataValidation type="list" allowBlank="1" showInputMessage="1" showErrorMessage="1" sqref="D22:D32" xr:uid="{C7CA5C0B-AEF4-4BEE-B0CF-7B306B1178A7}">
      <formula1>$K$22:$K$26</formula1>
    </dataValidation>
  </dataValidations>
  <hyperlinks>
    <hyperlink ref="E9" location="Budget!I24" display="Check 5" xr:uid="{0B0F1204-E061-4434-BD0D-316F390BC246}"/>
    <hyperlink ref="E5" location="Budget!H17" display="Check 1" xr:uid="{9642F039-85F3-4871-8C61-E849445641D3}"/>
    <hyperlink ref="E8" location="Budget!F35" display="Check 4" xr:uid="{DD09BBB2-BE77-4A92-B18B-0877DB897B44}"/>
    <hyperlink ref="E7" location="Budget!Q9" display="Check 3" xr:uid="{B8BB7AD4-6632-4CF7-9E30-8D959B47AE51}"/>
    <hyperlink ref="E6" location="Budget!M29" display="Check 2" xr:uid="{DC736D2B-A53A-468E-9164-34C801642551}"/>
  </hyperlinks>
  <printOptions horizontalCentered="1"/>
  <pageMargins left="3.937007874015748E-2" right="3.937007874015748E-2" top="0.74803149606299213" bottom="0.74803149606299213" header="0.31496062992125984" footer="0.31496062992125984"/>
  <pageSetup paperSize="9" scale="26" fitToWidth="0"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E30284FCED48548B9B0C20996C68E03" ma:contentTypeVersion="19" ma:contentTypeDescription="Ustvari nov dokument." ma:contentTypeScope="" ma:versionID="2ab433c4b77ca5189f68687f653dde6b">
  <xsd:schema xmlns:xsd="http://www.w3.org/2001/XMLSchema" xmlns:xs="http://www.w3.org/2001/XMLSchema" xmlns:p="http://schemas.microsoft.com/office/2006/metadata/properties" xmlns:ns2="f42627c6-e217-499c-b5a7-cf370326ee79" xmlns:ns3="a63e6597-4531-4dc2-bc76-96d4fb27f392" targetNamespace="http://schemas.microsoft.com/office/2006/metadata/properties" ma:root="true" ma:fieldsID="5edf848f77b5e6b74108b0a940f1af4f" ns2:_="" ns3:_="">
    <xsd:import namespace="f42627c6-e217-499c-b5a7-cf370326ee79"/>
    <xsd:import namespace="a63e6597-4531-4dc2-bc76-96d4fb27f3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LengthInSeconds"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2627c6-e217-499c-b5a7-cf370326ee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Oznake slike" ma:readOnly="false" ma:fieldId="{5cf76f15-5ced-4ddc-b409-7134ff3c332f}" ma:taxonomyMulti="true" ma:sspId="08d5e401-48a0-48e4-a2c9-3592574494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3e6597-4531-4dc2-bc76-96d4fb27f392" elementFormDefault="qualified">
    <xsd:import namespace="http://schemas.microsoft.com/office/2006/documentManagement/types"/>
    <xsd:import namespace="http://schemas.microsoft.com/office/infopath/2007/PartnerControls"/>
    <xsd:element name="SharedWithUsers" ma:index="10" nillable="true" ma:displayName="V skupni rabi z"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V skupni rabi s podrobnostmi" ma:internalName="SharedWithDetails" ma:readOnly="true">
      <xsd:simpleType>
        <xsd:restriction base="dms:Note">
          <xsd:maxLength value="255"/>
        </xsd:restriction>
      </xsd:simpleType>
    </xsd:element>
    <xsd:element name="TaxCatchAll" ma:index="23" nillable="true" ma:displayName="Taxonomy Catch All Column" ma:hidden="true" ma:list="{41638d2e-464c-49af-b702-1f485c521d94}" ma:internalName="TaxCatchAll" ma:showField="CatchAllData" ma:web="a63e6597-4531-4dc2-bc76-96d4fb27f3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vsebine"/>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63e6597-4531-4dc2-bc76-96d4fb27f392" xsi:nil="true"/>
    <lcf76f155ced4ddcb4097134ff3c332f xmlns="f42627c6-e217-499c-b5a7-cf370326ee7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F043D1-2926-4203-B0DA-187252E632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2627c6-e217-499c-b5a7-cf370326ee79"/>
    <ds:schemaRef ds:uri="a63e6597-4531-4dc2-bc76-96d4fb27f3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6CEF66-D0C3-4F92-B406-D87529551E10}">
  <ds:schemaRefs>
    <ds:schemaRef ds:uri="a63e6597-4531-4dc2-bc76-96d4fb27f392"/>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f42627c6-e217-499c-b5a7-cf370326ee79"/>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A6485D0-5605-411D-BE6C-ECE33EFEB10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Guidelines</vt:lpstr>
      <vt:lpstr>Project information</vt:lpstr>
      <vt:lpstr>Budget</vt:lpstr>
      <vt:lpstr>Budget!Print_Area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Joel Benítez</dc:creator>
  <cp:keywords/>
  <dc:description/>
  <cp:lastModifiedBy>Iveta Skilina</cp:lastModifiedBy>
  <cp:revision/>
  <dcterms:created xsi:type="dcterms:W3CDTF">2015-06-05T18:17:20Z</dcterms:created>
  <dcterms:modified xsi:type="dcterms:W3CDTF">2025-08-20T07:00:11Z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0x010100BE30284FCED48548B9B0C20996C68E03</vt:lpwstr>
  </property>
  <property fmtid="{D5CDD505-2E9C-101B-9397-08002B2CF9AE}" pid="3" name="MediaServiceImageTags">
    <vt:lpwstr/>
  </property>
</Properties>
</file>